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0130" documentId="13_ncr:1_{F6CB121F-512D-4AA6-A0C1-0FB36C537598}" xr6:coauthVersionLast="47" xr6:coauthVersionMax="47" xr10:uidLastSave="{540495D8-380C-4D28-997C-0B35C5F24BD6}"/>
  <bookViews>
    <workbookView xWindow="-109" yWindow="-109" windowWidth="26301" windowHeight="14169" firstSheet="5" activeTab="6"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L4" i="6" l="1"/>
  <c r="J4" i="6"/>
  <c r="I4" i="6"/>
  <c r="G4" i="6"/>
  <c r="B4" i="6"/>
  <c r="B2" i="6"/>
  <c r="G2" i="6"/>
  <c r="I2" i="6"/>
  <c r="J2" i="6"/>
  <c r="L2" i="6"/>
  <c r="B4" i="1"/>
  <c r="B5" i="1"/>
  <c r="B6" i="1"/>
  <c r="B7" i="1"/>
  <c r="B8" i="1"/>
  <c r="B9" i="1"/>
  <c r="B10" i="1"/>
  <c r="B11" i="1"/>
  <c r="B12" i="1"/>
  <c r="B13" i="1"/>
  <c r="B14" i="1"/>
  <c r="B15" i="1"/>
  <c r="B16" i="1"/>
  <c r="B17" i="1"/>
  <c r="B18" i="1"/>
  <c r="B19" i="1"/>
  <c r="B20" i="1"/>
  <c r="B21" i="1"/>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199" i="2"/>
  <c r="G199" i="2"/>
  <c r="I199" i="2"/>
  <c r="J199" i="2"/>
  <c r="L199" i="2"/>
  <c r="B200" i="2"/>
  <c r="G200" i="2"/>
  <c r="I200" i="2"/>
  <c r="J200" i="2"/>
  <c r="L200" i="2"/>
  <c r="B201" i="2"/>
  <c r="G201" i="2"/>
  <c r="I201" i="2"/>
  <c r="J201" i="2"/>
  <c r="L201" i="2"/>
  <c r="B202" i="2"/>
  <c r="G202" i="2"/>
  <c r="I202" i="2"/>
  <c r="J202" i="2"/>
  <c r="L202" i="2"/>
  <c r="B203" i="2"/>
  <c r="G203" i="2"/>
  <c r="I203" i="2"/>
  <c r="J203" i="2"/>
  <c r="L203" i="2"/>
  <c r="B204" i="2"/>
  <c r="G204" i="2"/>
  <c r="I204" i="2"/>
  <c r="J204" i="2"/>
  <c r="L204" i="2"/>
  <c r="B205" i="2"/>
  <c r="G205" i="2"/>
  <c r="I205" i="2"/>
  <c r="J205" i="2"/>
  <c r="L205" i="2"/>
  <c r="B206" i="2"/>
  <c r="G206" i="2"/>
  <c r="I206" i="2"/>
  <c r="J206" i="2"/>
  <c r="L206" i="2"/>
  <c r="B207" i="2"/>
  <c r="G207" i="2"/>
  <c r="I207" i="2"/>
  <c r="J207" i="2"/>
  <c r="L207" i="2"/>
  <c r="B208" i="2"/>
  <c r="G208" i="2"/>
  <c r="I208" i="2"/>
  <c r="J208" i="2"/>
  <c r="L208" i="2"/>
  <c r="B209" i="2"/>
  <c r="G209" i="2"/>
  <c r="I209" i="2"/>
  <c r="J209" i="2"/>
  <c r="L209" i="2"/>
  <c r="B210" i="2"/>
  <c r="G210" i="2"/>
  <c r="I210" i="2"/>
  <c r="J210" i="2"/>
  <c r="L210" i="2"/>
  <c r="B211" i="2"/>
  <c r="G211" i="2"/>
  <c r="I211" i="2"/>
  <c r="J211" i="2"/>
  <c r="L211" i="2"/>
  <c r="B212" i="2"/>
  <c r="G212" i="2"/>
  <c r="I212" i="2"/>
  <c r="J212" i="2"/>
  <c r="L212" i="2"/>
  <c r="B213" i="2"/>
  <c r="G213" i="2"/>
  <c r="I213" i="2"/>
  <c r="J213" i="2"/>
  <c r="L213" i="2"/>
  <c r="B214" i="2"/>
  <c r="G214" i="2"/>
  <c r="I214" i="2"/>
  <c r="J214" i="2"/>
  <c r="L214" i="2"/>
  <c r="B215" i="2"/>
  <c r="G215" i="2"/>
  <c r="I215" i="2"/>
  <c r="J215" i="2"/>
  <c r="L215"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3" i="4"/>
  <c r="I3" i="4"/>
  <c r="J3" i="4"/>
  <c r="I126" i="6"/>
  <c r="I125" i="6"/>
  <c r="I124" i="6"/>
  <c r="I123" i="6"/>
  <c r="I122" i="6"/>
  <c r="I121" i="6"/>
  <c r="I120" i="6"/>
  <c r="I119" i="6"/>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3" i="6"/>
  <c r="I3" i="5"/>
  <c r="B3" i="6"/>
  <c r="G3" i="6"/>
  <c r="J3" i="6"/>
  <c r="L3"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B115" i="6"/>
  <c r="G115" i="6"/>
  <c r="J115" i="6"/>
  <c r="L115" i="6"/>
  <c r="B116" i="6"/>
  <c r="G116" i="6"/>
  <c r="J116" i="6"/>
  <c r="L116" i="6"/>
  <c r="B117" i="6"/>
  <c r="G117" i="6"/>
  <c r="J117" i="6"/>
  <c r="L117" i="6"/>
  <c r="B118" i="6"/>
  <c r="G118" i="6"/>
  <c r="J118" i="6"/>
  <c r="L118" i="6"/>
  <c r="B119" i="6"/>
  <c r="G119" i="6"/>
  <c r="J119" i="6"/>
  <c r="L119" i="6"/>
  <c r="B120" i="6"/>
  <c r="G120" i="6"/>
  <c r="J120" i="6"/>
  <c r="L120" i="6"/>
  <c r="B121" i="6"/>
  <c r="G121" i="6"/>
  <c r="J121" i="6"/>
  <c r="L121" i="6"/>
  <c r="B122" i="6"/>
  <c r="G122" i="6"/>
  <c r="J122" i="6"/>
  <c r="L122" i="6"/>
  <c r="B123" i="6"/>
  <c r="G123" i="6"/>
  <c r="J123" i="6"/>
  <c r="L123" i="6"/>
  <c r="B124" i="6"/>
  <c r="G124" i="6"/>
  <c r="J124" i="6"/>
  <c r="L124" i="6"/>
  <c r="B125" i="6"/>
  <c r="G125" i="6"/>
  <c r="J125" i="6"/>
  <c r="L125" i="6"/>
  <c r="B126" i="6"/>
  <c r="G126" i="6"/>
  <c r="J126" i="6"/>
  <c r="L126" i="6"/>
  <c r="B5" i="5"/>
  <c r="G5" i="5"/>
  <c r="I5" i="5"/>
  <c r="J5" i="5"/>
  <c r="L5" i="5"/>
  <c r="B6" i="5"/>
  <c r="G6" i="5"/>
  <c r="I6" i="5"/>
  <c r="J6" i="5"/>
  <c r="L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 i="5"/>
  <c r="G4" i="5"/>
  <c r="I4" i="5"/>
  <c r="J4" i="5"/>
  <c r="L4" i="5"/>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L3" i="1"/>
  <c r="J3" i="1"/>
  <c r="I3" i="1"/>
  <c r="G3" i="1"/>
  <c r="B3"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alcChain>
</file>

<file path=xl/sharedStrings.xml><?xml version="1.0" encoding="utf-8"?>
<sst xmlns="http://schemas.openxmlformats.org/spreadsheetml/2006/main" count="179037" uniqueCount="39110">
  <si>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</si>
  <si>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</si>
  <si>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</si>
  <si>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</si>
  <si>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</si>
  <si>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</si>
  <si>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</si>
  <si>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</si>
  <si>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</si>
  <si>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</si>
  <si>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</si>
  <si>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</si>
  <si>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</si>
  <si>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</si>
  <si>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</si>
  <si>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</si>
  <si>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</si>
  <si>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</si>
  <si>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</si>
  <si>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</si>
  <si>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</si>
  <si>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</si>
  <si>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</si>
  <si>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</si>
  <si>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</si>
  <si>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</si>
  <si>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</si>
  <si>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</si>
  <si>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</si>
  <si>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</si>
  <si>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</si>
  <si>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</si>
  <si>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</si>
  <si>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</si>
  <si>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</si>
  <si>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</si>
  <si>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</si>
  <si>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</si>
  <si>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</si>
  <si>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</si>
  <si>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</si>
  <si>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</si>
  <si>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</si>
  <si>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</si>
  <si>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</si>
  <si>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</si>
  <si>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</si>
  <si>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</si>
  <si>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</si>
  <si>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</si>
  <si>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</si>
  <si>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</si>
  <si>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</si>
  <si>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</si>
  <si>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</si>
  <si>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</si>
  <si>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</si>
  <si>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</si>
  <si>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</si>
  <si>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</si>
  <si>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</si>
  <si>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</si>
  <si>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</si>
  <si>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</si>
  <si>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</si>
  <si>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</si>
  <si>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</si>
  <si>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</si>
  <si>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</si>
  <si>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</si>
  <si>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</si>
  <si>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</si>
  <si>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</si>
  <si>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</si>
  <si>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</si>
  <si>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</si>
  <si>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</si>
  <si>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</si>
  <si>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</si>
  <si>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</si>
  <si>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</si>
  <si>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</si>
  <si>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</si>
  <si>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</si>
  <si>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</si>
  <si>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</si>
  <si>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</si>
  <si>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</si>
  <si>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</si>
  <si>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</si>
  <si>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</si>
  <si>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</si>
  <si>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</si>
  <si>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</si>
  <si>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</si>
  <si>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</si>
  <si>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</si>
  <si>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</si>
  <si>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</si>
  <si>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</si>
  <si>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</si>
  <si>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</si>
  <si>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</si>
  <si>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</si>
  <si>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</si>
  <si>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</si>
  <si>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</si>
  <si>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</si>
  <si>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</si>
  <si>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</si>
  <si>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</si>
  <si>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</si>
  <si>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</si>
  <si>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</si>
  <si>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</si>
  <si>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</si>
  <si>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</si>
  <si>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</si>
  <si>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</si>
  <si>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</si>
  <si>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</si>
  <si>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</si>
  <si>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</si>
  <si>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</si>
  <si>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</si>
  <si>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</si>
  <si>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</si>
  <si>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</si>
  <si>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</si>
  <si>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</si>
  <si>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</si>
  <si>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</si>
  <si>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</si>
  <si>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</si>
  <si>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</si>
  <si>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</si>
  <si>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</si>
  <si>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</si>
  <si>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</si>
  <si>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</si>
  <si>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</si>
  <si>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</si>
  <si>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</si>
  <si>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</si>
  <si>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</si>
  <si>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</si>
  <si>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</si>
  <si>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</si>
  <si>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</si>
  <si>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</si>
  <si>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</si>
  <si>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</si>
  <si>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</si>
  <si>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</si>
  <si>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</si>
  <si>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</si>
  <si>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</si>
  <si>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</si>
  <si>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</si>
  <si>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</si>
  <si>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</si>
  <si>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</si>
  <si>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</si>
  <si>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</si>
  <si>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</si>
  <si>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</si>
  <si>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</si>
  <si>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</si>
  <si>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</si>
  <si>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</si>
  <si>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</si>
  <si>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</si>
  <si>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</si>
  <si>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</si>
  <si>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</si>
  <si>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</si>
  <si>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</si>
  <si>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</si>
  <si>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</si>
  <si>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</si>
  <si>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</si>
  <si>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</si>
  <si>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</si>
  <si>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</si>
  <si>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</si>
  <si>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</si>
  <si>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</si>
  <si>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</si>
  <si>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</si>
  <si>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</si>
  <si>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</si>
  <si>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</si>
  <si>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</si>
  <si>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</si>
  <si>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</si>
  <si>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</si>
  <si>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</si>
  <si>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</si>
  <si>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</si>
  <si>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</si>
  <si>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</si>
  <si>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</si>
  <si>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</si>
  <si>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</si>
  <si>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</si>
  <si>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</si>
  <si>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</si>
  <si>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</si>
  <si>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</si>
  <si>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</si>
  <si>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</si>
  <si>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</si>
  <si>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</si>
  <si>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</si>
  <si>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</si>
  <si>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</si>
  <si>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</si>
  <si>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</si>
  <si>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</si>
  <si>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</si>
  <si>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</si>
  <si>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</si>
  <si>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</si>
  <si>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</si>
  <si>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</si>
  <si>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</si>
  <si>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</si>
  <si>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</si>
  <si>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</si>
  <si>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</si>
  <si>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</si>
  <si>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</si>
  <si>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</si>
  <si>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</si>
  <si>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</si>
  <si>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</si>
  <si>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</si>
  <si>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</si>
  <si>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</si>
  <si>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</si>
  <si>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</si>
  <si>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</si>
  <si>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</si>
  <si>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</si>
  <si>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</si>
  <si>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</si>
  <si>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</si>
  <si>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</si>
  <si>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</si>
  <si>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</si>
  <si>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</si>
  <si>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</si>
  <si>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</si>
  <si>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</si>
  <si>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</si>
  <si>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</si>
  <si>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</si>
  <si>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</si>
  <si>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</si>
  <si>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</si>
  <si>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</si>
  <si>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</si>
  <si>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</si>
  <si>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</si>
  <si>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</si>
  <si>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</si>
  <si>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</si>
  <si>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</si>
  <si>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</si>
  <si>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</si>
  <si>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</si>
  <si>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</si>
  <si>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</si>
  <si>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</si>
  <si>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</si>
  <si>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</si>
  <si>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</si>
  <si>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</si>
  <si>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</si>
  <si>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</si>
  <si>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</si>
  <si>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</si>
  <si>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</si>
  <si>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</si>
  <si>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</si>
  <si>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</si>
  <si>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</si>
  <si>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</si>
  <si>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</si>
  <si>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</si>
  <si>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</si>
  <si>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</si>
  <si>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</si>
  <si>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</si>
  <si>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</si>
  <si>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</si>
  <si>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</si>
  <si>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</si>
  <si>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</si>
  <si>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</si>
  <si>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</si>
  <si>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</si>
  <si>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</si>
  <si>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</si>
  <si>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</si>
  <si>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</si>
  <si>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</si>
  <si>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</si>
  <si>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</si>
  <si>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</si>
  <si>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</si>
  <si>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</si>
  <si>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</si>
  <si>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</si>
  <si>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</si>
  <si>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</si>
  <si>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</si>
  <si>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</si>
  <si>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</si>
  <si>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</si>
  <si>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</si>
  <si>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</si>
  <si>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</si>
  <si>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</si>
  <si>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</si>
  <si>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</si>
  <si>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</si>
  <si>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</si>
  <si>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</si>
  <si>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</si>
  <si>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</si>
  <si>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</si>
  <si>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</si>
  <si>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</si>
  <si>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</si>
  <si>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</si>
  <si>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</si>
  <si>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</si>
  <si>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</si>
  <si>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</si>
  <si>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</si>
  <si>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</si>
  <si>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</si>
  <si>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</si>
  <si>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</si>
  <si>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</si>
  <si>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</si>
  <si>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</si>
  <si>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</si>
  <si>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</si>
  <si>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</si>
  <si>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</si>
  <si>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</si>
  <si>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</si>
  <si>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</si>
  <si>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</si>
  <si>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</si>
  <si>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</si>
  <si>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</si>
  <si>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</si>
  <si>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</si>
  <si>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</si>
  <si>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</si>
  <si>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</si>
  <si>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</si>
  <si>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</si>
  <si>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</si>
  <si>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</si>
  <si>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</si>
  <si>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</si>
  <si>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</si>
  <si>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</si>
  <si>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</si>
  <si>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</si>
  <si>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</si>
  <si>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</si>
  <si>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</si>
  <si>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</si>
  <si>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</si>
  <si>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</si>
  <si>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</si>
  <si>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</si>
  <si>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</si>
  <si>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</si>
  <si>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</si>
  <si>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</si>
  <si>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</si>
  <si>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</si>
  <si>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</si>
  <si>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</si>
  <si>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</si>
  <si>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</si>
  <si>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</si>
  <si>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</si>
  <si>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</si>
  <si>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</si>
  <si>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</si>
  <si>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</si>
  <si>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</si>
  <si>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</si>
  <si>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</si>
  <si>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</si>
  <si>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</si>
  <si>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</si>
  <si>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</si>
  <si>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</si>
  <si>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</si>
  <si>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</si>
  <si>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</si>
  <si>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</si>
  <si>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</si>
  <si>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</si>
  <si>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</si>
  <si>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</si>
  <si>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</si>
  <si>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</si>
  <si>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</si>
  <si>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</si>
  <si>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</si>
  <si>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</si>
  <si>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</si>
  <si>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</si>
  <si>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</si>
  <si>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</si>
  <si>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</si>
  <si>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</si>
  <si>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</si>
  <si>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</si>
  <si>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</si>
  <si>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</si>
  <si>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</si>
  <si>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</si>
  <si>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</si>
  <si>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</si>
  <si>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</si>
  <si>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</si>
  <si>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</si>
  <si>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</si>
  <si>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</si>
  <si>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</si>
  <si>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</si>
  <si>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</si>
  <si>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</si>
  <si>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</si>
  <si>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</si>
  <si>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</si>
  <si>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</si>
  <si>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</si>
  <si>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</si>
  <si>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</si>
  <si>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</si>
  <si>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</si>
  <si>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</si>
  <si>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</si>
  <si>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</si>
  <si>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</si>
  <si>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</si>
  <si>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</si>
  <si>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</si>
  <si>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</si>
  <si>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</si>
  <si>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</si>
  <si>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</si>
  <si>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</si>
  <si>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</si>
  <si>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</si>
  <si>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</si>
  <si>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</si>
  <si>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</si>
  <si>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</si>
  <si>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</si>
  <si>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</si>
  <si>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</si>
  <si>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</si>
  <si>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</si>
  <si>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</si>
  <si>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</si>
  <si>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</si>
  <si>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</si>
  <si>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</si>
  <si>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</si>
  <si>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</si>
  <si>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</si>
  <si>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</si>
  <si>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</si>
  <si>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</si>
  <si>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</si>
  <si>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</si>
  <si>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</si>
  <si>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</si>
  <si>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</si>
  <si>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</si>
  <si>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</si>
  <si>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</si>
  <si>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</si>
  <si>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</si>
  <si>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</si>
  <si>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</si>
  <si>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</si>
  <si>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</si>
  <si>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</si>
  <si>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</si>
  <si>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</si>
  <si>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</si>
  <si>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</si>
  <si>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</si>
  <si>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</si>
  <si>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</si>
  <si>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</si>
  <si>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</si>
  <si>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</si>
  <si>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</si>
  <si>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</si>
  <si>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</si>
  <si>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</si>
  <si>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</si>
  <si>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</si>
  <si>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</si>
  <si>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</si>
  <si>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</si>
  <si>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</si>
  <si>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</si>
  <si>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</si>
  <si>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</si>
  <si>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</si>
  <si>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</si>
  <si>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</si>
  <si>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</si>
  <si>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</si>
  <si>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</si>
  <si>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</si>
  <si>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</si>
  <si>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</si>
  <si>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</si>
  <si>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</si>
  <si>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</si>
  <si>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</si>
  <si>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</si>
  <si>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</si>
  <si>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</si>
  <si>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</si>
  <si>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</si>
  <si>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</si>
  <si>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</si>
  <si>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</si>
  <si>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</si>
  <si>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</si>
  <si>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</si>
  <si>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</si>
  <si>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</si>
  <si>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</si>
  <si>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</si>
  <si>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</si>
  <si>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</si>
  <si>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</si>
  <si>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</si>
  <si>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</si>
  <si>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</si>
  <si>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</si>
  <si>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</si>
  <si>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</si>
  <si>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</si>
  <si>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</si>
  <si>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</si>
  <si>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</si>
  <si>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</si>
  <si>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</si>
  <si>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</si>
  <si>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</si>
  <si>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</si>
  <si>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</si>
  <si>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</si>
  <si>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</si>
  <si>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</si>
  <si>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</si>
  <si>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</si>
  <si>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</si>
  <si>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</si>
  <si>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</si>
  <si>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</si>
  <si>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</si>
  <si>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</si>
  <si>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</si>
  <si>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</si>
  <si>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</si>
  <si>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</si>
  <si>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</si>
  <si>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</si>
  <si>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</si>
  <si>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</si>
  <si>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</si>
  <si>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</si>
  <si>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</si>
  <si>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</si>
  <si>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</si>
  <si>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</si>
  <si>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</si>
  <si>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</si>
  <si>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</si>
  <si>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</si>
  <si>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</si>
  <si>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</si>
  <si>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</si>
  <si>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</si>
  <si>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</si>
  <si>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</si>
  <si>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</si>
  <si>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</si>
  <si>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</si>
  <si>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</si>
  <si>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</si>
  <si>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</si>
  <si>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</si>
  <si>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</si>
  <si>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</si>
  <si>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</si>
  <si>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</si>
  <si>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</si>
  <si>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</si>
  <si>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</si>
  <si>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</si>
  <si>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</si>
  <si>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</si>
  <si>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</si>
  <si>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</si>
  <si>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</si>
  <si>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</si>
  <si>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</si>
  <si>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</si>
  <si>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</si>
  <si>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</si>
  <si>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</si>
  <si>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</si>
  <si>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</si>
  <si>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</si>
  <si>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</si>
  <si>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</si>
  <si>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</si>
  <si>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</si>
  <si>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</si>
  <si>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</si>
  <si>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</si>
  <si>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</si>
  <si>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</si>
  <si>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</si>
  <si>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</si>
  <si>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</si>
  <si>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</si>
  <si>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</si>
  <si>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</si>
  <si>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</si>
  <si>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</si>
  <si>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</si>
  <si>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</si>
  <si>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</si>
  <si>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</si>
  <si>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</si>
  <si>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</si>
  <si>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</si>
  <si>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</si>
  <si>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</si>
  <si>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</si>
  <si>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</si>
  <si>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</si>
  <si>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</si>
  <si>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</si>
  <si>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</si>
  <si>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</si>
  <si>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</si>
  <si>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</si>
  <si>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</si>
  <si>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</si>
  <si>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</si>
  <si>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</si>
  <si>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</si>
  <si>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</si>
  <si>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</si>
  <si>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</si>
  <si>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</si>
  <si>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</si>
  <si>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</si>
  <si>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</si>
  <si>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</si>
  <si>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</si>
  <si>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</si>
  <si>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</si>
  <si>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</si>
  <si>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</si>
  <si>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</si>
  <si>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</si>
  <si>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</si>
  <si>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</si>
  <si>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</si>
  <si>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</si>
  <si>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</si>
  <si>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</si>
  <si>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</si>
  <si>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</si>
  <si>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</si>
  <si>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</si>
  <si>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</si>
  <si>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</si>
  <si>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</si>
  <si>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</si>
  <si>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</si>
  <si>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</si>
  <si>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</si>
  <si>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</si>
  <si>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</si>
  <si>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</si>
  <si>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</si>
  <si>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</si>
  <si>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</si>
  <si>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</si>
  <si>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</si>
  <si>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</si>
  <si>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</si>
  <si>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</si>
  <si>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</si>
  <si>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</si>
  <si>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</si>
  <si>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</si>
  <si>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</si>
  <si>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</si>
  <si>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</si>
  <si>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</si>
  <si>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</si>
  <si>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</si>
  <si>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</si>
  <si>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</si>
  <si>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</si>
  <si>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</si>
  <si>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</si>
  <si>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</si>
  <si>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</si>
  <si>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</si>
  <si>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</si>
  <si>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</si>
  <si>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</si>
  <si>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</si>
  <si>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</si>
  <si>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</si>
  <si>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</si>
  <si>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</si>
  <si>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</si>
  <si>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</si>
  <si>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</si>
  <si>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</si>
  <si>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</si>
  <si>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</si>
  <si>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</si>
  <si>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</si>
  <si>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</si>
  <si>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</si>
  <si>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</si>
  <si>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</si>
  <si>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</si>
  <si>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</si>
  <si>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</si>
  <si>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</si>
  <si>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</si>
  <si>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</si>
  <si>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</si>
  <si>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</si>
  <si>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</si>
  <si>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</si>
  <si>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</si>
  <si>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</si>
  <si>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</si>
  <si>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</si>
  <si>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</si>
  <si>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</si>
  <si>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</si>
  <si>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</si>
  <si>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</si>
  <si>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</si>
  <si>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</si>
  <si>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</si>
  <si>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</si>
  <si>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</si>
  <si>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</si>
  <si>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</si>
  <si>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</si>
  <si>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</si>
  <si>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</si>
  <si>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</si>
  <si>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</si>
  <si>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</si>
  <si>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</si>
  <si>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</si>
  <si>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</si>
  <si>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</si>
  <si>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</si>
  <si>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</si>
  <si>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</si>
  <si>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</si>
  <si>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</si>
  <si>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</si>
  <si>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</si>
  <si>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</si>
  <si>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</si>
  <si>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</si>
  <si>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</si>
  <si>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</si>
  <si>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</si>
  <si>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</si>
  <si>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</si>
  <si>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</si>
  <si>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</si>
  <si>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</si>
  <si>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</si>
  <si>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</si>
  <si>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</si>
  <si>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</si>
  <si>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</si>
  <si>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</si>
  <si>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</si>
  <si>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</si>
  <si>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</si>
  <si>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</si>
  <si>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</si>
  <si>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</si>
  <si>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</si>
  <si>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</si>
  <si>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</si>
  <si>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</si>
  <si>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</si>
  <si>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</si>
  <si>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</si>
  <si>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</si>
  <si>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</si>
  <si>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</si>
  <si>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</si>
  <si>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</si>
  <si>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</si>
  <si>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</si>
  <si>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</si>
  <si>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</si>
  <si>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</si>
  <si>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</si>
  <si>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</si>
  <si>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</si>
  <si>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</si>
  <si>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</si>
  <si>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</si>
  <si>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</si>
  <si>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</si>
  <si>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</si>
  <si>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</si>
  <si>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</si>
  <si>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</si>
  <si>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</si>
  <si>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</si>
  <si>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</si>
  <si>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</si>
  <si>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</si>
  <si>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</si>
  <si>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</si>
  <si>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</si>
  <si>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</si>
  <si>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</si>
  <si>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</si>
  <si>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</si>
  <si>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</si>
  <si>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</si>
  <si>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</si>
  <si>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</si>
  <si>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</si>
  <si>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</si>
  <si>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</si>
  <si>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</si>
  <si>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</si>
  <si>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</si>
  <si>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</si>
  <si>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</si>
  <si>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</si>
  <si>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</si>
  <si>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</si>
  <si>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</si>
  <si>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</si>
  <si>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</si>
  <si>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</si>
  <si>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</si>
  <si>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</si>
  <si>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</si>
  <si>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</si>
  <si>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</si>
  <si>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</si>
  <si>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</si>
  <si>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</si>
  <si>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</si>
  <si>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</si>
  <si>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</si>
  <si>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</si>
  <si>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</si>
  <si>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</si>
  <si>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</si>
  <si>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</si>
  <si>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</si>
  <si>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</si>
  <si>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</si>
  <si>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</si>
  <si>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</si>
  <si>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</si>
  <si>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</si>
  <si>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</si>
  <si>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</si>
  <si>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</si>
  <si>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</si>
  <si>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</si>
  <si>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</si>
  <si>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</si>
  <si>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</si>
  <si>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</si>
  <si>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</si>
  <si>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</si>
  <si>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</si>
  <si>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</si>
  <si>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</si>
  <si>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</si>
  <si>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</si>
  <si>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</si>
  <si>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</si>
  <si>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</si>
  <si>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</si>
  <si>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</si>
  <si>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</si>
  <si>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</si>
  <si>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</si>
  <si>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</si>
  <si>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</si>
  <si>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</si>
  <si>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</si>
  <si>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</si>
  <si>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</si>
  <si>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</si>
  <si>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</si>
  <si>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</si>
  <si>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</si>
  <si>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</si>
  <si>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</si>
  <si>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</si>
  <si>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</si>
  <si>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</si>
  <si>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</si>
  <si>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</si>
  <si>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</si>
  <si>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</si>
  <si>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</si>
  <si>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</si>
  <si>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</si>
  <si>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</si>
  <si>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</si>
  <si>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</si>
  <si>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</si>
  <si>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</si>
  <si>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</si>
  <si>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</si>
  <si>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</si>
  <si>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</si>
  <si>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</si>
  <si>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</si>
  <si>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</si>
  <si>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</si>
  <si>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</si>
  <si>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</si>
  <si>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</si>
  <si>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</si>
  <si>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</si>
  <si>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</si>
  <si>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</si>
  <si>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</si>
  <si>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</si>
  <si>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</si>
  <si>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</si>
  <si>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</si>
  <si>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</si>
  <si>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</si>
  <si>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</si>
  <si>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</si>
  <si>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</si>
  <si>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</si>
  <si>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</si>
  <si>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</si>
  <si>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</si>
  <si>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</si>
  <si>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</si>
  <si>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</si>
  <si>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</si>
  <si>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</si>
  <si>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</si>
  <si>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</si>
  <si>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</si>
  <si>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</si>
  <si>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</si>
  <si>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</si>
  <si>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</si>
  <si>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</si>
  <si>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</si>
  <si>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</si>
  <si>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</si>
  <si>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</si>
  <si>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</si>
  <si>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</si>
  <si>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</si>
  <si>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</si>
  <si>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</si>
  <si>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</si>
  <si>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</si>
  <si>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</si>
  <si>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</si>
  <si>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</si>
  <si>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</si>
  <si>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</si>
  <si>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</si>
  <si>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</si>
  <si>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</si>
  <si>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</si>
  <si>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</si>
  <si>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</si>
  <si>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</si>
  <si>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</si>
  <si>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</si>
  <si>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</si>
  <si>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</si>
  <si>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</si>
  <si>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</si>
  <si>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</si>
  <si>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</si>
  <si>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</si>
  <si>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</si>
  <si>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</si>
  <si>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</si>
  <si>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</si>
  <si>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</si>
  <si>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</si>
  <si>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</si>
  <si>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</si>
  <si>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</si>
  <si>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</si>
  <si>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</si>
  <si>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</si>
  <si>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</si>
  <si>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</si>
  <si>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</si>
  <si>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</si>
  <si>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</si>
  <si>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</si>
  <si>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</si>
  <si>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</si>
  <si>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</si>
  <si>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</si>
  <si>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</si>
  <si>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</si>
  <si>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</si>
  <si>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</si>
  <si>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</si>
  <si>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</si>
  <si>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</si>
  <si>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</si>
  <si>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</si>
  <si>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</si>
  <si>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</si>
  <si>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</si>
  <si>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</si>
  <si>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</si>
  <si>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</si>
  <si>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</si>
  <si>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</si>
  <si>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</si>
  <si>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</si>
  <si>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</si>
  <si>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</si>
  <si>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</si>
  <si>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</si>
  <si>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</si>
  <si>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</si>
  <si>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</si>
  <si>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</si>
  <si>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</si>
  <si>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</si>
  <si>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</si>
  <si>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</si>
  <si>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</si>
  <si>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</si>
  <si>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</si>
  <si>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</si>
  <si>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</si>
  <si>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</si>
  <si>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</si>
  <si>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</si>
  <si>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</si>
  <si>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</si>
  <si>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</si>
  <si>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</si>
  <si>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</si>
  <si>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</si>
  <si>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</si>
  <si>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</si>
  <si>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</si>
  <si>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</si>
  <si>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</si>
  <si>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</si>
  <si>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</si>
  <si>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</si>
  <si>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</si>
  <si>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</si>
  <si>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</si>
  <si>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</si>
  <si>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</si>
  <si>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</si>
  <si>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</si>
  <si>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</si>
  <si>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</si>
  <si>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</si>
  <si>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</si>
  <si>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</si>
  <si>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</si>
  <si>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</si>
  <si>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</si>
  <si>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</si>
  <si>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</si>
  <si>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</si>
  <si>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</si>
  <si>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</si>
  <si>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</si>
  <si>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</si>
  <si>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</si>
  <si>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</si>
  <si>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</si>
  <si>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</si>
  <si>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</si>
  <si>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</si>
  <si>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</si>
  <si>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</si>
  <si>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</si>
  <si>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</si>
  <si>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</si>
  <si>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</si>
  <si>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</si>
  <si>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</si>
  <si>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</si>
  <si>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</si>
  <si>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</si>
  <si>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</si>
  <si>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</si>
  <si>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</si>
  <si>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</si>
  <si>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</si>
  <si>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</si>
  <si>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</si>
  <si>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</si>
  <si>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</si>
  <si>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</si>
  <si>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</si>
  <si>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</si>
  <si>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</si>
  <si>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</si>
  <si>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</si>
  <si>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</si>
  <si>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</si>
  <si>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</si>
  <si>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</si>
  <si>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</si>
  <si>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</si>
  <si>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</si>
  <si>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</si>
  <si>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</si>
  <si>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</si>
  <si>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</si>
  <si>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</si>
  <si>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</si>
  <si>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</si>
  <si>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</si>
  <si>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</si>
  <si>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</si>
  <si>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</si>
  <si>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</si>
  <si>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</si>
  <si>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</si>
  <si>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</si>
  <si>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</si>
  <si>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</si>
  <si>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</si>
  <si>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</si>
  <si>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</si>
  <si>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</si>
  <si>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</si>
  <si>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</si>
  <si>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</si>
  <si>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</si>
  <si>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</si>
  <si>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</si>
  <si>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</si>
  <si>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</si>
  <si>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</si>
  <si>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</si>
  <si>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</si>
  <si>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</si>
  <si>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</si>
  <si>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</si>
  <si>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</si>
  <si>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</si>
  <si>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</si>
  <si>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</si>
  <si>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</si>
  <si>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</si>
  <si>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</si>
  <si>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</si>
  <si>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</si>
  <si>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</si>
  <si>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</si>
  <si>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</si>
  <si>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</si>
  <si>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</si>
  <si>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</si>
  <si>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</si>
  <si>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</si>
  <si>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</si>
  <si>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</si>
  <si>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</si>
  <si>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</si>
  <si>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</si>
  <si>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</si>
  <si>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</si>
  <si>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</si>
  <si>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</si>
  <si>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</si>
  <si>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</si>
  <si>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</si>
  <si>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</si>
  <si>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</si>
  <si>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</si>
  <si>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</si>
  <si>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</si>
  <si>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</si>
  <si>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</si>
  <si>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</si>
  <si>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</si>
  <si>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</si>
  <si>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</si>
  <si>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</si>
  <si>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</si>
  <si>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</si>
  <si>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</si>
  <si>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</si>
  <si>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</si>
  <si>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</si>
  <si>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</si>
  <si>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</si>
  <si>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</si>
  <si>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</si>
  <si>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</si>
  <si>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</si>
  <si>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</si>
  <si>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</si>
  <si>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</si>
  <si>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</si>
  <si>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</si>
  <si>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</si>
  <si>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</si>
  <si>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</si>
  <si>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</si>
  <si>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</si>
  <si>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</si>
  <si>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</si>
  <si>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</si>
  <si>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</si>
  <si>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</si>
  <si>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</si>
  <si>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</si>
  <si>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</si>
  <si>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</si>
  <si>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</si>
  <si>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</si>
  <si>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</si>
  <si>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</si>
  <si>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</si>
  <si>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</si>
  <si>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</si>
  <si>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</si>
  <si>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</si>
  <si>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</si>
  <si>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</si>
  <si>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</si>
  <si>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</si>
  <si>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</si>
  <si>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</si>
  <si>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</si>
  <si>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</si>
  <si>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</si>
  <si>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</si>
  <si>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</si>
  <si>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</si>
  <si>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</si>
  <si>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</si>
  <si>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</si>
  <si>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</si>
  <si>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</si>
  <si>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</si>
  <si>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</si>
  <si>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</si>
  <si>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</si>
  <si>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</si>
  <si>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</si>
  <si>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</si>
  <si>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</si>
  <si>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</si>
  <si>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</si>
  <si>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</si>
  <si>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</si>
  <si>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</si>
  <si>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</si>
  <si>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</si>
  <si>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</si>
  <si>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</si>
  <si>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</si>
  <si>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</si>
  <si>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</si>
  <si>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</si>
  <si>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</si>
  <si>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</si>
  <si>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</si>
  <si>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</si>
  <si>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</si>
  <si>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</si>
  <si>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</si>
  <si>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</si>
  <si>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</si>
  <si>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</si>
  <si>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</si>
  <si>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</si>
  <si>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</si>
  <si>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</si>
  <si>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</si>
  <si>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</si>
  <si>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</si>
  <si>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</si>
  <si>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</si>
  <si>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</si>
  <si>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</si>
  <si>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</si>
  <si>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</si>
  <si>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</si>
  <si>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</si>
  <si>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</si>
  <si>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</si>
  <si>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</si>
  <si>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</si>
  <si>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</si>
  <si>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</si>
  <si>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</si>
  <si>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</si>
  <si>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</si>
  <si>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</si>
  <si>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</si>
  <si>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</si>
  <si>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</si>
  <si>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</si>
  <si>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</si>
  <si>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</si>
  <si>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</si>
  <si>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</si>
  <si>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</si>
  <si>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</si>
  <si>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</si>
  <si>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</si>
  <si>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</si>
  <si>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</si>
  <si>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</si>
  <si>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</si>
  <si>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</si>
  <si>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</si>
  <si>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</si>
  <si>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</si>
  <si>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</si>
  <si>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</si>
  <si>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</si>
  <si>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</si>
  <si>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</si>
  <si>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</si>
  <si>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</si>
  <si>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</si>
  <si>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</si>
  <si>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</si>
  <si>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</si>
  <si>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</si>
  <si>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</si>
  <si>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</si>
  <si>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</si>
  <si>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</si>
  <si>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</si>
  <si>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</si>
  <si>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</si>
  <si>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</si>
  <si>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</si>
  <si>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</si>
  <si>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</si>
  <si>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</si>
  <si>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</si>
  <si>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</si>
  <si>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</si>
  <si>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</si>
  <si>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</si>
  <si>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</si>
  <si>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</si>
  <si>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</si>
  <si>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</si>
  <si>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</si>
  <si>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</si>
  <si>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</si>
  <si>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</si>
  <si>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</si>
  <si>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</si>
  <si>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</si>
  <si>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</si>
  <si>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</si>
  <si>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</si>
  <si>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</si>
  <si>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</si>
  <si>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</si>
  <si>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</si>
  <si>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</si>
  <si>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</si>
  <si>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</si>
  <si>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</si>
  <si>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</si>
  <si>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</si>
  <si>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</si>
  <si>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</si>
  <si>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</si>
  <si>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</si>
  <si>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</si>
  <si>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</si>
  <si>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</si>
  <si>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</si>
  <si>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</si>
  <si>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</si>
  <si>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</si>
  <si>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</si>
  <si>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</si>
  <si>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</si>
  <si>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</si>
  <si>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</si>
  <si>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</si>
  <si>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</si>
  <si>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</si>
  <si>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</si>
  <si>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</si>
  <si>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</si>
  <si>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</si>
  <si>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</si>
  <si>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</si>
  <si>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</si>
  <si>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</si>
  <si>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</si>
  <si>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</si>
  <si>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</si>
  <si>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</si>
  <si>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</si>
  <si>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</si>
  <si>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</si>
  <si>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</si>
  <si>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</si>
  <si>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</si>
  <si>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</si>
  <si>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</si>
  <si>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</si>
  <si>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</si>
  <si>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</si>
  <si>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</si>
  <si>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</si>
  <si>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</si>
  <si>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</si>
  <si>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</si>
  <si>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</si>
  <si>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</si>
  <si>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</si>
  <si>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</si>
  <si>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</si>
  <si>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</si>
  <si>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</si>
  <si>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</si>
  <si>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</si>
  <si>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</si>
  <si>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</si>
  <si>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</si>
  <si>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</si>
  <si>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</si>
  <si>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</si>
  <si>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</si>
  <si>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</si>
  <si>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</si>
  <si>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</si>
  <si>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</si>
  <si>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</si>
  <si>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</si>
  <si>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</si>
  <si>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</si>
  <si>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</si>
  <si>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</si>
  <si>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</si>
  <si>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</si>
  <si>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</si>
  <si>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</si>
  <si>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</si>
  <si>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</si>
  <si>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</si>
  <si>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</si>
  <si>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</si>
  <si>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</si>
  <si>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</si>
  <si>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</si>
  <si>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</si>
  <si>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</si>
  <si>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</si>
  <si>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</si>
  <si>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</si>
  <si>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</si>
  <si>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</si>
  <si>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</si>
  <si>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</si>
  <si>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</si>
  <si>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</si>
  <si>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</si>
  <si>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</si>
  <si>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</si>
  <si>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</si>
  <si>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</si>
  <si>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</si>
  <si>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</si>
  <si>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</si>
  <si>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</si>
  <si>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</si>
  <si>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</si>
  <si>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</si>
  <si>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</si>
  <si>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</si>
  <si>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</si>
  <si>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</si>
  <si>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</si>
  <si>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</si>
  <si>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</si>
  <si>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</si>
  <si>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</si>
  <si>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</si>
  <si>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</si>
  <si>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</si>
  <si>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</si>
  <si>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</si>
  <si>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</si>
  <si>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</si>
  <si>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</si>
  <si>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</si>
  <si>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</si>
  <si>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</si>
  <si>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</si>
  <si>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</si>
  <si>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</si>
  <si>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</si>
  <si>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</si>
  <si>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</si>
  <si>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</si>
  <si>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</si>
  <si>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</si>
  <si>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</si>
  <si>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</si>
  <si>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</si>
  <si>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</si>
  <si>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</si>
  <si>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</si>
  <si>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</si>
  <si>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</si>
  <si>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</si>
  <si>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</si>
  <si>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</si>
  <si>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</si>
  <si>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</si>
  <si>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</si>
  <si>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</si>
  <si>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</si>
  <si>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</si>
  <si>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</si>
  <si>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</si>
  <si>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</si>
  <si>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</si>
  <si>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</si>
  <si>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</si>
  <si>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</si>
  <si>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</si>
  <si>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</si>
  <si>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</si>
  <si>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</si>
  <si>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</si>
  <si>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</si>
  <si>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</si>
  <si>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</si>
  <si>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</si>
  <si>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</si>
  <si>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</si>
  <si>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</si>
  <si>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</si>
  <si>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</si>
  <si>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</si>
  <si>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</si>
  <si>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</si>
  <si>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</si>
  <si>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</si>
  <si>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</si>
  <si>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</si>
  <si>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</si>
  <si>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</si>
  <si>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</si>
  <si>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</si>
  <si>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</si>
  <si>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</si>
  <si>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</si>
  <si>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</si>
  <si>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</si>
  <si>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</si>
  <si>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</si>
  <si>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</si>
  <si>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</si>
  <si>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</si>
  <si>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</si>
  <si>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</si>
  <si>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</si>
  <si>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</si>
  <si>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</si>
  <si>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</si>
  <si>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</si>
  <si>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</si>
  <si>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</si>
  <si>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</si>
  <si>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</si>
  <si>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</si>
  <si>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</si>
  <si>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</si>
  <si>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</si>
  <si>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</si>
  <si>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</si>
  <si>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</si>
  <si>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</si>
  <si>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</si>
  <si>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</si>
  <si>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</si>
  <si>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</si>
  <si>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</si>
  <si>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</si>
  <si>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</si>
  <si>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</si>
  <si>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</si>
  <si>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</si>
  <si>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</si>
  <si>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</si>
  <si>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</si>
  <si>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</si>
  <si>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</si>
  <si>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</si>
  <si>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</si>
  <si>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</si>
  <si>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</si>
  <si>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</si>
  <si>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</si>
  <si>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</si>
  <si>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</si>
  <si>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</si>
  <si>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</si>
  <si>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</si>
  <si>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</si>
  <si>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</si>
  <si>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</si>
  <si>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</si>
  <si>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</si>
  <si>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</si>
  <si>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</si>
  <si>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</si>
  <si>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</si>
  <si>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</si>
  <si>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</si>
  <si>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</si>
  <si>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</si>
  <si>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</si>
  <si>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</si>
  <si>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</si>
  <si>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</si>
  <si>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</si>
  <si>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</si>
  <si>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</si>
  <si>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</si>
  <si>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</si>
  <si>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</si>
  <si>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</si>
  <si>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</si>
  <si>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</si>
  <si>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</si>
  <si>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</si>
  <si>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</si>
  <si>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</si>
  <si>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</si>
  <si>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</si>
  <si>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</si>
  <si>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</si>
  <si>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</si>
  <si>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</si>
  <si>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</si>
  <si>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</si>
  <si>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</si>
  <si>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</si>
  <si>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</si>
  <si>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</si>
  <si>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</si>
  <si>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</si>
  <si>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</si>
  <si>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</si>
  <si>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</si>
  <si>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</si>
  <si>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</si>
  <si>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</si>
  <si>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</si>
  <si>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</si>
  <si>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</si>
  <si>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</si>
  <si>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</si>
  <si>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</si>
  <si>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</si>
  <si>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</si>
  <si>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</si>
  <si>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</si>
  <si>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</si>
  <si>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</si>
  <si>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</si>
  <si>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</si>
  <si>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</si>
  <si>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</si>
  <si>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</si>
  <si>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</si>
  <si>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</si>
  <si>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</si>
  <si>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</si>
  <si>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</si>
  <si>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</si>
  <si>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</si>
  <si>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</si>
  <si>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</si>
  <si>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</si>
  <si>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</si>
  <si>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</si>
  <si>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</si>
  <si>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</si>
  <si>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</si>
  <si>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</si>
  <si>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</si>
  <si>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</si>
  <si>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</si>
  <si>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</si>
  <si>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</si>
  <si>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</si>
  <si>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</si>
  <si>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</si>
  <si>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</si>
  <si>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</si>
  <si>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</si>
  <si>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</si>
  <si>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</si>
  <si>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</si>
  <si>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</si>
  <si>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</si>
  <si>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</si>
  <si>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</si>
  <si>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</si>
  <si>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</si>
  <si>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</si>
  <si>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</si>
  <si>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</si>
  <si>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</si>
  <si>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</si>
  <si>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</si>
  <si>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</si>
  <si>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</si>
  <si>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</si>
  <si>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</si>
  <si>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</si>
  <si>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</si>
  <si>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</si>
  <si>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</si>
  <si>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</si>
  <si>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</si>
  <si>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</si>
  <si>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</si>
  <si>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</si>
  <si>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</si>
  <si>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</si>
  <si>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</si>
  <si>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</si>
  <si>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</si>
  <si>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</si>
  <si>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</si>
  <si>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</si>
  <si>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</si>
  <si>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</si>
  <si>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</si>
  <si>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</si>
  <si>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</si>
  <si>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</si>
  <si>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</si>
  <si>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</si>
  <si>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</si>
  <si>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</si>
  <si>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</si>
  <si>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</si>
  <si>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</si>
  <si>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</si>
  <si>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</si>
  <si>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</si>
  <si>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</si>
  <si>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</si>
  <si>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</si>
  <si>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</si>
  <si>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</si>
  <si>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</si>
  <si>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</si>
  <si>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</si>
  <si>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</si>
  <si>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</si>
  <si>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</si>
  <si>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</si>
  <si>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</si>
  <si>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</si>
  <si>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</si>
  <si>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</si>
  <si>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</si>
  <si>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</si>
  <si>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</si>
  <si>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</si>
  <si>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</si>
  <si>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</si>
  <si>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</si>
  <si>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</si>
  <si>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</si>
  <si>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</si>
  <si>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</si>
  <si>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</si>
  <si>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</si>
  <si>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</si>
  <si>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</si>
  <si>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</si>
  <si>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</si>
  <si>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</si>
  <si>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</si>
  <si>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</si>
  <si>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</si>
  <si>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</si>
  <si>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</si>
  <si>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</si>
  <si>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</si>
  <si>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</si>
  <si>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</si>
  <si>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</si>
  <si>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</si>
  <si>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</si>
  <si>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</si>
  <si>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</si>
  <si>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</si>
  <si>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</si>
  <si>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</si>
  <si>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</si>
  <si>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</si>
  <si>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</si>
  <si>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</si>
  <si>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</si>
  <si>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</si>
  <si>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</si>
  <si>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</si>
  <si>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</si>
  <si>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</si>
  <si>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</si>
  <si>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</si>
  <si>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</si>
  <si>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</si>
  <si>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</si>
  <si>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</si>
  <si>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</si>
  <si>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</si>
  <si>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</si>
  <si>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</si>
  <si>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</si>
  <si>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</si>
  <si>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</si>
  <si>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</si>
  <si>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</si>
  <si>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</si>
  <si>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</si>
  <si>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</si>
  <si>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</si>
  <si>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</si>
  <si>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</si>
  <si>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</si>
  <si>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</si>
  <si>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</si>
  <si>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</si>
  <si>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</si>
  <si>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</si>
  <si>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</si>
  <si>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</si>
  <si>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</si>
  <si>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</si>
  <si>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</si>
  <si>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</si>
  <si>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</si>
  <si>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</si>
  <si>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</si>
  <si>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</si>
  <si>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</si>
  <si>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</si>
  <si>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</si>
  <si>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</si>
  <si>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</si>
  <si>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</si>
  <si>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</si>
  <si>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</si>
  <si>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</si>
  <si>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</si>
  <si>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</si>
  <si>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</si>
  <si>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</si>
  <si>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</si>
  <si>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</si>
  <si>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</si>
  <si>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</si>
  <si>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</si>
  <si>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</si>
  <si>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</si>
  <si>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</si>
  <si>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</si>
  <si>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</si>
  <si>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</si>
  <si>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</si>
  <si>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</si>
  <si>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</si>
  <si>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</si>
  <si>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</si>
  <si>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</si>
  <si>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</si>
  <si>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</si>
  <si>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</si>
  <si>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</si>
  <si>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</si>
  <si>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</si>
  <si>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</si>
  <si>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</si>
  <si>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</si>
  <si>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</si>
  <si>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</si>
  <si>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</si>
  <si>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</si>
  <si>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</si>
  <si>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</si>
  <si>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</si>
  <si>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</si>
  <si>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</si>
  <si>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</si>
  <si>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</si>
  <si>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</si>
  <si>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</si>
  <si>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</si>
  <si>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</si>
  <si>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</si>
  <si>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</si>
  <si>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</si>
  <si>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</si>
  <si>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</si>
  <si>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</si>
  <si>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</si>
  <si>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</si>
  <si>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</si>
  <si>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</si>
  <si>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</si>
  <si>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</si>
  <si>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</si>
  <si>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</si>
  <si>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</si>
  <si>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</si>
  <si>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</si>
  <si>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</si>
  <si>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</si>
  <si>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</si>
  <si>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</si>
  <si>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</si>
  <si>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</si>
  <si>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</si>
  <si>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</si>
  <si>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</si>
  <si>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</si>
  <si>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</si>
  <si>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</si>
  <si>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</si>
  <si>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</si>
  <si>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</si>
  <si>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</si>
  <si>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</si>
  <si>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</si>
  <si>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</si>
  <si>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</si>
  <si>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</si>
  <si>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</si>
  <si>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</si>
  <si>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</si>
  <si>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</si>
  <si>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</si>
  <si>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</si>
  <si>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</si>
  <si>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</si>
  <si>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</si>
  <si>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</si>
  <si>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</si>
  <si>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</si>
  <si>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</si>
  <si>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</si>
  <si>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</si>
  <si>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</si>
  <si>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</si>
  <si>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</si>
  <si>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</si>
  <si>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</si>
  <si>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</si>
  <si>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</si>
  <si>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</si>
  <si>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</si>
  <si>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</si>
  <si>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</si>
  <si>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</si>
  <si>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</si>
  <si>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</si>
  <si>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</si>
  <si>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</si>
  <si>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</si>
  <si>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</si>
  <si>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</si>
  <si>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</si>
  <si>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</si>
  <si>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</si>
  <si>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</si>
  <si>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</si>
  <si>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</si>
  <si>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</si>
  <si>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</si>
  <si>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</si>
  <si>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</si>
  <si>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</si>
  <si>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</si>
  <si>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</si>
  <si>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</si>
  <si>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</si>
  <si>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</si>
  <si>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</si>
  <si>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</si>
  <si>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</si>
  <si>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</si>
  <si>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</si>
  <si>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</si>
  <si>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</si>
  <si>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</si>
  <si>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</si>
  <si>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</si>
  <si>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</si>
  <si>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</si>
  <si>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</si>
  <si>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</si>
  <si>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</si>
  <si>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</si>
  <si>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</si>
  <si>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</si>
  <si>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</si>
  <si>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</si>
  <si>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</si>
  <si>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</si>
  <si>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</si>
  <si>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</si>
  <si>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</si>
  <si>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</si>
  <si>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</si>
  <si>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</si>
  <si>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</si>
  <si>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</si>
  <si>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</si>
  <si>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</si>
  <si>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</si>
  <si>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</si>
  <si>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</si>
  <si>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</si>
  <si>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</si>
  <si>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</si>
  <si>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</si>
  <si>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</si>
  <si>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</si>
  <si>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</si>
  <si>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</si>
  <si>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</si>
  <si>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</si>
  <si>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</si>
  <si>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</si>
  <si>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</si>
  <si>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</si>
  <si>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</si>
  <si>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</si>
  <si>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</si>
  <si>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</si>
  <si>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</si>
  <si>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</si>
  <si>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</si>
  <si>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</si>
  <si>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</si>
  <si>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</si>
  <si>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</si>
  <si>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</si>
  <si>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</si>
  <si>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</si>
  <si>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</si>
  <si>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</si>
  <si>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</si>
  <si>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</si>
  <si>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</si>
  <si>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</si>
  <si>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</si>
  <si>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</si>
  <si>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</si>
  <si>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</si>
  <si>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</si>
  <si>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</si>
  <si>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</si>
  <si>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</si>
  <si>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</si>
  <si>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</si>
  <si>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</si>
  <si>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</si>
  <si>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</si>
  <si>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</si>
  <si>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</si>
  <si>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</si>
  <si>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</si>
  <si>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</si>
  <si>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</si>
  <si>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</si>
  <si>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</si>
  <si>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</si>
  <si>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</si>
  <si>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</si>
  <si>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</si>
  <si>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</si>
  <si>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</si>
  <si>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</si>
  <si>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</si>
  <si>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</si>
  <si>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</si>
  <si>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</si>
  <si>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</si>
  <si>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</si>
  <si>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</si>
  <si>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</si>
  <si>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</si>
  <si>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</si>
  <si>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</si>
  <si>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</si>
  <si>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</si>
  <si>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</si>
  <si>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</si>
  <si>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</si>
  <si>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</si>
  <si>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</si>
  <si>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</si>
  <si>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</si>
  <si>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</si>
  <si>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</si>
  <si>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</si>
  <si>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</si>
  <si>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</si>
  <si>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</si>
  <si>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</si>
  <si>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</si>
  <si>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</si>
  <si>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</si>
  <si>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</si>
  <si>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</si>
  <si>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</si>
  <si>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</si>
  <si>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</si>
  <si>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</si>
  <si>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</si>
  <si>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</si>
  <si>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</si>
  <si>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</si>
  <si>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</si>
  <si>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</si>
  <si>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</si>
  <si>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</si>
  <si>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</si>
  <si>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</si>
  <si>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</si>
  <si>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</si>
  <si>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</si>
  <si>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</si>
  <si>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</si>
  <si>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</si>
  <si>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</si>
  <si>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</si>
  <si>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</si>
  <si>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</si>
  <si>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</si>
  <si>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</si>
  <si>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</si>
  <si>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</si>
  <si>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</si>
  <si>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</si>
  <si>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</si>
  <si>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</si>
  <si>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</si>
  <si>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</si>
  <si>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</si>
  <si>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</si>
  <si>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</si>
  <si>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</si>
  <si>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</si>
  <si>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</si>
  <si>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</si>
  <si>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</si>
  <si>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</si>
  <si>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</si>
  <si>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</si>
  <si>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</si>
  <si>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</si>
  <si>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</si>
  <si>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</si>
  <si>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</si>
  <si>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</si>
  <si>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</si>
  <si>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</si>
  <si>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</si>
  <si>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</si>
  <si>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</si>
  <si>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</si>
  <si>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</si>
  <si>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</si>
  <si>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</si>
  <si>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</si>
  <si>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</si>
  <si>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</si>
  <si>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</si>
  <si>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</si>
  <si>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</si>
  <si>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</si>
  <si>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</si>
  <si>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</si>
  <si>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</si>
  <si>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</si>
  <si>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</si>
  <si>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</si>
  <si>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</si>
  <si>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</si>
  <si>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</si>
  <si>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</si>
  <si>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</si>
  <si>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</si>
  <si>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</si>
  <si>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</si>
  <si>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</si>
  <si>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</si>
  <si>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</si>
  <si>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</si>
  <si>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</si>
  <si>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</si>
  <si>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</si>
  <si>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</si>
  <si>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</si>
  <si>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</si>
  <si>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</si>
  <si>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</si>
  <si>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</si>
  <si>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</si>
  <si>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</si>
  <si>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</si>
  <si>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</si>
  <si>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</si>
  <si>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</si>
  <si>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</si>
  <si>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</si>
  <si>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</si>
  <si>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</si>
  <si>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</si>
  <si>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</si>
  <si>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</si>
  <si>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</si>
  <si>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</si>
  <si>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</si>
  <si>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</si>
  <si>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</si>
  <si>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</si>
  <si>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</si>
  <si>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</si>
  <si>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</si>
  <si>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</si>
  <si>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</si>
  <si>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</si>
  <si>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</si>
  <si>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</si>
  <si>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</si>
  <si>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</si>
  <si>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</si>
  <si>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</si>
  <si>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</si>
  <si>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</si>
  <si>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</si>
  <si>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</si>
  <si>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</si>
  <si>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</si>
  <si>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</si>
  <si>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</si>
  <si>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</si>
  <si>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</si>
  <si>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</si>
  <si>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</si>
  <si>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</si>
  <si>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</si>
  <si>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</si>
  <si>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</si>
  <si>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</si>
  <si>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</si>
  <si>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</si>
  <si>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</si>
  <si>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</si>
  <si>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</si>
  <si>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</si>
  <si>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</si>
  <si>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</si>
  <si>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</si>
  <si>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</si>
  <si>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</si>
  <si>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</si>
  <si>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</si>
  <si>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</si>
  <si>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</si>
  <si>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</si>
  <si>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</si>
  <si>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</si>
  <si>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</si>
  <si>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</si>
  <si>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</si>
  <si>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</si>
  <si>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</si>
  <si>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</si>
  <si>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</si>
  <si>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</si>
  <si>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</si>
  <si>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</si>
  <si>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</si>
  <si>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</si>
  <si>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</si>
  <si>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</si>
  <si>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</si>
  <si>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</si>
  <si>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</si>
  <si>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</si>
  <si>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</si>
  <si>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</si>
  <si>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</si>
  <si>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</si>
  <si>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</si>
  <si>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</si>
  <si>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</si>
  <si>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</si>
  <si>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</si>
  <si>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</si>
  <si>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</si>
  <si>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</si>
  <si>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</si>
  <si>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</si>
  <si>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</si>
  <si>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</si>
  <si>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</si>
  <si>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</si>
  <si>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</si>
  <si>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</si>
  <si>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</si>
  <si>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</si>
  <si>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</si>
  <si>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</si>
  <si>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</si>
  <si>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</si>
  <si>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</si>
  <si>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</si>
  <si>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</si>
  <si>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</si>
  <si>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</si>
  <si>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</si>
  <si>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</si>
  <si>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</si>
  <si>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</si>
  <si>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</si>
  <si>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</si>
  <si>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</si>
  <si>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</si>
  <si>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</si>
  <si>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</si>
  <si>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</si>
  <si>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</si>
  <si>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</si>
  <si>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</si>
  <si>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</si>
  <si>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</si>
  <si>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</si>
  <si>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</si>
  <si>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</si>
  <si>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</si>
  <si>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</si>
  <si>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</si>
  <si>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</si>
  <si>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</si>
  <si>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</si>
  <si>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</si>
  <si>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</si>
  <si>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</si>
  <si>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</si>
  <si>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</si>
  <si>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</si>
  <si>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</si>
  <si>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</si>
  <si>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</si>
  <si>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</si>
  <si>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</si>
  <si>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</si>
  <si>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</si>
  <si>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</si>
  <si>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</si>
  <si>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</si>
  <si>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</si>
  <si>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</si>
  <si>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</si>
  <si>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</si>
  <si>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</si>
  <si>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</si>
  <si>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</si>
  <si>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</si>
  <si>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</si>
  <si>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</si>
  <si>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</si>
  <si>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</si>
  <si>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</si>
  <si>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</si>
  <si>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</si>
  <si>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</si>
  <si>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</si>
  <si>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</si>
  <si>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</si>
  <si>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</si>
  <si>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</si>
  <si>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</si>
  <si>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</si>
  <si>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</si>
  <si>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</si>
  <si>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</si>
  <si>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</si>
  <si>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</si>
  <si>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</si>
  <si>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</si>
  <si>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</si>
  <si>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</si>
  <si>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</si>
  <si>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</si>
  <si>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</si>
  <si>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</si>
  <si>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</si>
  <si>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</si>
  <si>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</si>
  <si>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</si>
  <si>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</si>
  <si>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</si>
  <si>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</si>
  <si>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</si>
  <si>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</si>
  <si>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</si>
  <si>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</si>
  <si>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</si>
  <si>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</si>
  <si>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</si>
  <si>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</si>
  <si>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</si>
  <si>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</si>
  <si>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</si>
  <si>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</si>
  <si>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</si>
  <si>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</si>
  <si>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</si>
  <si>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</si>
  <si>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</si>
  <si>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</si>
  <si>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</si>
  <si>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</si>
  <si>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</si>
  <si>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</si>
  <si>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</si>
  <si>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</si>
  <si>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</si>
  <si>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</si>
  <si>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</si>
  <si>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</si>
  <si>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</si>
  <si>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</si>
  <si>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</si>
  <si>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</si>
  <si>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</si>
  <si>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</si>
  <si>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</si>
  <si>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</si>
  <si>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</si>
  <si>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</si>
  <si>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</si>
  <si>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</si>
  <si>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</si>
  <si>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</si>
  <si>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</si>
  <si>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</si>
  <si>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</si>
  <si>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</si>
  <si>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</si>
  <si>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</si>
  <si>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</si>
  <si>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</si>
  <si>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</si>
  <si>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</si>
  <si>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</si>
  <si>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</si>
  <si>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</si>
  <si>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</si>
  <si>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</si>
  <si>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</si>
  <si>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</si>
  <si>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</si>
  <si>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</si>
  <si>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</si>
  <si>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</si>
  <si>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</si>
  <si>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</si>
  <si>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</si>
  <si>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</si>
  <si>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</si>
  <si>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</si>
  <si>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</si>
  <si>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</si>
  <si>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</si>
  <si>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</si>
  <si>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</si>
  <si>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</si>
  <si>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</si>
  <si>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</si>
  <si>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</si>
  <si>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</si>
  <si>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</si>
  <si>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</si>
  <si>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</si>
  <si>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</si>
  <si>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</si>
  <si>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</si>
  <si>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</si>
  <si>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</si>
  <si>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</si>
  <si>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</si>
  <si>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</si>
  <si>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</si>
  <si>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</si>
  <si>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</si>
  <si>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</si>
  <si>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</si>
  <si>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</si>
  <si>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</si>
  <si>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</si>
  <si>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</si>
  <si>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</si>
  <si>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</si>
  <si>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</si>
  <si>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</si>
  <si>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</si>
  <si>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</si>
  <si>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</si>
  <si>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</si>
  <si>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</si>
  <si>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</si>
  <si>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</si>
  <si>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</si>
  <si>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</si>
  <si>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</si>
  <si>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</si>
  <si>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</si>
  <si>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</si>
  <si>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</si>
  <si>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</si>
  <si>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</si>
  <si>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</si>
  <si>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</si>
  <si>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</si>
  <si>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</si>
  <si>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</si>
  <si>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</si>
  <si>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</si>
  <si>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</si>
  <si>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</si>
  <si>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</si>
  <si>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</si>
  <si>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</si>
  <si>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</si>
  <si>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</si>
  <si>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</si>
  <si>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</si>
  <si>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</si>
  <si>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</si>
  <si>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</si>
  <si>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</si>
  <si>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</si>
  <si>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</si>
  <si>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</si>
  <si>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</si>
  <si>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</si>
  <si>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</si>
  <si>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</si>
  <si>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</si>
  <si>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</si>
  <si>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</si>
  <si>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</si>
  <si>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</si>
  <si>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</si>
  <si>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</si>
  <si>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</si>
  <si>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</si>
  <si>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</si>
  <si>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</si>
  <si>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</si>
  <si>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</si>
  <si>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</si>
  <si>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</si>
  <si>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</si>
  <si>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</si>
  <si>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</si>
  <si>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</si>
  <si>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</si>
  <si>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</si>
  <si>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</si>
  <si>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</si>
  <si>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</si>
  <si>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</si>
  <si>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</si>
  <si>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</si>
  <si>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</si>
  <si>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</si>
  <si>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</si>
  <si>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</si>
  <si>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</si>
  <si>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</si>
  <si>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</si>
  <si>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</si>
  <si>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</si>
  <si>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</si>
  <si>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</si>
  <si>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</si>
  <si>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</si>
  <si>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</si>
  <si>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</si>
  <si>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</si>
  <si>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</si>
  <si>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</si>
  <si>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</si>
  <si>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</si>
  <si>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</si>
  <si>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</si>
  <si>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</si>
  <si>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</si>
  <si>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</si>
  <si>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</si>
  <si>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</si>
  <si>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</si>
  <si>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</si>
  <si>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</si>
  <si>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</si>
  <si>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</si>
  <si>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</si>
  <si>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</si>
  <si>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</si>
  <si>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</si>
  <si>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</si>
  <si>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</si>
  <si>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</si>
  <si>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</si>
  <si>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</si>
  <si>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</si>
  <si>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</si>
  <si>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</si>
  <si>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</si>
  <si>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</si>
  <si>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</si>
  <si>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</si>
  <si>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</si>
  <si>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</si>
  <si>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</si>
  <si>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</si>
  <si>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</si>
  <si>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</si>
  <si>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</si>
  <si>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</si>
  <si>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</si>
  <si>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</si>
  <si>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</si>
  <si>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</si>
  <si>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</si>
  <si>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</si>
  <si>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</si>
  <si>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</si>
  <si>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</si>
  <si>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</si>
  <si>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</si>
  <si>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</si>
  <si>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</si>
  <si>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</si>
  <si>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</si>
  <si>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</si>
  <si>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</si>
  <si>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</si>
  <si>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</si>
  <si>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</si>
  <si>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</si>
  <si>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</si>
  <si>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</si>
  <si>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</si>
  <si>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</si>
  <si>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</si>
  <si>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</si>
  <si>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</si>
  <si>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</si>
  <si>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</si>
  <si>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</si>
  <si>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</si>
  <si>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</si>
  <si>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</si>
  <si>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</si>
  <si>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</si>
  <si>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</si>
  <si>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</si>
  <si>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</si>
  <si>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</si>
  <si>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</si>
  <si>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</si>
  <si>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</si>
  <si>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</si>
  <si>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</si>
  <si>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</si>
  <si>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</si>
  <si>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</si>
  <si>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</si>
  <si>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</si>
  <si>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</si>
  <si>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</si>
  <si>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</si>
  <si>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</si>
  <si>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</si>
  <si>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</si>
  <si>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</si>
  <si>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</si>
  <si>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</si>
  <si>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</si>
  <si>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</si>
  <si>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</si>
  <si>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</si>
  <si>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</si>
  <si>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</si>
  <si>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</si>
  <si>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</si>
  <si>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</si>
  <si>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</si>
  <si>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</si>
  <si>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</si>
  <si>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</si>
  <si>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</si>
  <si>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</si>
  <si>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</si>
  <si>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</si>
  <si>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</si>
  <si>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</si>
  <si>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</si>
  <si>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</si>
  <si>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</si>
  <si>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</si>
  <si>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</si>
  <si>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</si>
  <si>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</si>
  <si>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</si>
  <si>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</si>
  <si>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</si>
  <si>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</si>
  <si>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</si>
  <si>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</si>
  <si>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</si>
  <si>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</si>
  <si>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</si>
  <si>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</si>
  <si>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</si>
  <si>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</si>
  <si>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</si>
  <si>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</si>
  <si>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</si>
  <si>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</si>
  <si>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</si>
  <si>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</si>
  <si>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</si>
  <si>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</si>
  <si>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</si>
  <si>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</si>
  <si>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</si>
  <si>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</si>
  <si>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</si>
  <si>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</si>
  <si>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</si>
  <si>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</si>
  <si>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</si>
  <si>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</si>
  <si>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</si>
  <si>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</si>
  <si>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</si>
  <si>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</si>
  <si>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</si>
  <si>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</si>
  <si>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</si>
  <si>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</si>
  <si>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</si>
  <si>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</si>
  <si>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</si>
  <si>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</si>
  <si>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</si>
  <si>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</si>
  <si>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</si>
  <si>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</si>
  <si>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</si>
  <si>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</si>
  <si>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</si>
  <si>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</si>
  <si>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</si>
  <si>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</si>
  <si>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</si>
  <si>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</si>
  <si>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</si>
  <si>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</si>
  <si>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</si>
  <si>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</si>
  <si>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</si>
  <si>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</si>
  <si>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</si>
  <si>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</si>
  <si>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</si>
  <si>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</si>
  <si>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</si>
  <si>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</si>
  <si>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</si>
  <si>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</si>
  <si>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</si>
  <si>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</si>
  <si>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</si>
  <si>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</si>
  <si>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</si>
  <si>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</si>
  <si>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</si>
  <si>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</si>
  <si>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</si>
  <si>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</si>
  <si>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</si>
  <si>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</si>
  <si>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</si>
  <si>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</si>
  <si>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</si>
  <si>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</si>
  <si>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</si>
  <si>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</si>
  <si>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</si>
  <si>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</si>
  <si>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</si>
  <si>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</si>
  <si>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</si>
  <si>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</si>
  <si>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</si>
  <si>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</si>
  <si>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</si>
  <si>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</si>
  <si>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</si>
  <si>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</si>
  <si>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</si>
  <si>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</si>
  <si>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</si>
  <si>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</si>
  <si>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</si>
  <si>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</si>
  <si>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</si>
  <si>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</si>
  <si>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</si>
  <si>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</si>
  <si>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</si>
  <si>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</si>
  <si>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</si>
  <si>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</si>
  <si>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</si>
  <si>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</si>
  <si>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</si>
  <si>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</si>
  <si>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</si>
  <si>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</si>
  <si>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</si>
  <si>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</si>
  <si>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</si>
  <si>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</si>
  <si>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</si>
  <si>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</si>
  <si>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</si>
  <si>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</si>
  <si>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</si>
  <si>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</si>
  <si>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</si>
  <si>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</si>
  <si>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</si>
  <si>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</si>
  <si>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</si>
  <si>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</si>
  <si>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</si>
  <si>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</si>
  <si>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</si>
  <si>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</si>
  <si>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</si>
  <si>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</si>
  <si>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</si>
  <si>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</si>
  <si>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</si>
  <si>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</si>
  <si>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</si>
  <si>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</si>
  <si>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</si>
  <si>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</si>
  <si>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</si>
  <si>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</si>
  <si>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</si>
  <si>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</si>
  <si>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</si>
  <si>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</si>
  <si>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</si>
  <si>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</si>
  <si>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</si>
  <si>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</si>
  <si>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</si>
  <si>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</si>
  <si>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</si>
  <si>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</si>
  <si>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</si>
  <si>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</si>
  <si>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</si>
  <si>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</si>
  <si>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</si>
  <si>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</si>
  <si>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</si>
  <si>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</si>
  <si>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</si>
  <si>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</si>
  <si>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</si>
  <si>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</si>
  <si>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</si>
  <si>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</si>
  <si>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</si>
  <si>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</si>
  <si>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</si>
  <si>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</si>
  <si>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</si>
  <si>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</si>
  <si>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</si>
  <si>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</si>
  <si>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</si>
  <si>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</si>
  <si>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</si>
  <si>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</si>
  <si>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</si>
  <si>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</si>
  <si>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</si>
  <si>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</si>
  <si>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</si>
  <si>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</si>
  <si>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</si>
  <si>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</si>
  <si>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</si>
  <si>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</si>
  <si>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</si>
  <si>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</si>
  <si>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</si>
  <si>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</si>
  <si>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</si>
  <si>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</si>
  <si>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</si>
  <si>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</si>
  <si>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</si>
  <si>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</si>
  <si>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</si>
  <si>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</si>
  <si>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</si>
  <si>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</si>
  <si>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</si>
  <si>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</si>
  <si>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</si>
  <si>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</si>
  <si>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</si>
  <si>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</si>
  <si>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</si>
  <si>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</si>
  <si>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</si>
  <si>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</si>
  <si>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</si>
  <si>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</si>
  <si>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</si>
  <si>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</si>
  <si>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</si>
  <si>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</si>
  <si>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</si>
  <si>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</si>
  <si>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</si>
  <si>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</si>
  <si>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</si>
  <si>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</si>
  <si>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</si>
  <si>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</si>
  <si>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</si>
  <si>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</si>
  <si>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</si>
  <si>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</si>
  <si>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</si>
  <si>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</si>
  <si>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</si>
  <si>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</si>
  <si>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</si>
  <si>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</si>
  <si>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</si>
  <si>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</si>
  <si>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</si>
  <si>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</si>
  <si>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</si>
  <si>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</si>
  <si>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</si>
  <si>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</si>
  <si>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</si>
  <si>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</si>
  <si>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</si>
  <si>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</si>
  <si>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</si>
  <si>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</si>
  <si>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</si>
  <si>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</si>
  <si>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</si>
  <si>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</si>
  <si>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</si>
  <si>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</si>
  <si>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</si>
  <si>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</si>
  <si>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</si>
  <si>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</si>
  <si>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</si>
  <si>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</si>
  <si>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</si>
  <si>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</si>
  <si>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</si>
  <si>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</si>
  <si>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</si>
  <si>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</si>
  <si>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</si>
  <si>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</si>
  <si>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</si>
  <si>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</si>
  <si>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</si>
  <si>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</si>
  <si>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</si>
  <si>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</si>
  <si>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</si>
  <si>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</si>
  <si>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</si>
  <si>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</si>
  <si>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</si>
  <si>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</si>
  <si>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</si>
  <si>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</si>
  <si>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</si>
  <si>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</si>
  <si>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</si>
  <si>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</si>
  <si>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</si>
  <si>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</si>
  <si>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</si>
  <si>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</si>
  <si>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</si>
  <si>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</si>
  <si>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</si>
  <si>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</si>
  <si>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</si>
  <si>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</si>
  <si>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</si>
  <si>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</si>
  <si>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</si>
  <si>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</si>
  <si>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</si>
  <si>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</si>
  <si>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</si>
  <si>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</si>
  <si>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</si>
  <si>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</si>
  <si>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</si>
  <si>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</si>
  <si>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</si>
  <si>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</si>
  <si>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</si>
  <si>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</si>
  <si>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</si>
  <si>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</si>
  <si>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</si>
  <si>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</si>
  <si>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</si>
  <si>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</si>
  <si>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</si>
  <si>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</si>
  <si>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</si>
  <si>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</si>
  <si>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</si>
  <si>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</si>
  <si>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</si>
  <si>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</si>
  <si>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</si>
  <si>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</si>
  <si>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</si>
  <si>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</si>
  <si>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</si>
  <si>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</si>
  <si>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</si>
  <si>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</si>
  <si>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</si>
  <si>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</si>
  <si>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</si>
  <si>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</si>
  <si>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</si>
  <si>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</si>
  <si>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</si>
  <si>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</si>
  <si>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</si>
  <si>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</si>
  <si>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</si>
  <si>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</si>
  <si>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</si>
  <si>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</si>
  <si>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</si>
  <si>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</si>
  <si>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</si>
  <si>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</si>
  <si>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</si>
  <si>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</si>
  <si>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</si>
  <si>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</si>
  <si>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</si>
  <si>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</si>
  <si>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</si>
  <si>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</si>
  <si>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</si>
  <si>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</si>
  <si>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</si>
  <si>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</si>
  <si>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</si>
  <si>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</si>
  <si>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</si>
  <si>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</si>
  <si>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</si>
  <si>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</si>
  <si>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</si>
  <si>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</si>
  <si>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</si>
  <si>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</si>
  <si>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</si>
  <si>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</si>
  <si>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</si>
  <si>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</si>
  <si>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</si>
  <si>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</si>
  <si>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</si>
  <si>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</si>
  <si>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</si>
  <si>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</si>
  <si>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</si>
  <si>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</si>
  <si>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</si>
  <si>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</si>
  <si>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</si>
  <si>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</si>
  <si>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</si>
  <si>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</si>
  <si>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</si>
  <si>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</si>
  <si>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</si>
  <si>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</si>
  <si>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</si>
  <si>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</si>
  <si>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</si>
  <si>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</si>
  <si>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</si>
  <si>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</si>
  <si>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</si>
  <si>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</si>
  <si>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</si>
  <si>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</si>
  <si>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</si>
  <si>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</si>
  <si>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</si>
  <si>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</si>
  <si>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</si>
  <si>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</si>
  <si>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</si>
  <si>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</si>
  <si>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</si>
  <si>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</si>
  <si>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</si>
  <si>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</si>
  <si>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</si>
  <si>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</si>
  <si>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</si>
  <si>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</si>
  <si>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</si>
  <si>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</si>
  <si>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</si>
  <si>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</si>
  <si>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</si>
  <si>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</si>
  <si>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</si>
  <si>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</si>
  <si>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</si>
  <si>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</si>
  <si>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</si>
  <si>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</si>
  <si>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</si>
  <si>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</si>
  <si>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</si>
  <si>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</si>
  <si>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</si>
  <si>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</si>
  <si>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</si>
  <si>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</si>
  <si>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</si>
  <si>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</si>
  <si>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</si>
  <si>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</si>
  <si>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</si>
  <si>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</si>
  <si>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</si>
  <si>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</si>
  <si>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</si>
  <si>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</si>
  <si>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</si>
  <si>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</si>
  <si>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</si>
  <si>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</si>
  <si>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</si>
  <si>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</si>
  <si>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</si>
  <si>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</si>
  <si>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</si>
  <si>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</si>
  <si>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</si>
  <si>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</si>
  <si>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</si>
  <si>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</si>
  <si>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</si>
  <si>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</si>
  <si>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</si>
  <si>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</si>
  <si>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</si>
  <si>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</si>
  <si>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</si>
  <si>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</si>
  <si>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</si>
  <si>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</si>
  <si>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</si>
  <si>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</si>
  <si>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</si>
  <si>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</si>
  <si>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</si>
  <si>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</si>
  <si>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</si>
  <si>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</si>
  <si>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</si>
  <si>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</si>
  <si>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</si>
  <si>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</si>
  <si>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</si>
  <si>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</si>
  <si>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</si>
  <si>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</si>
  <si>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</si>
  <si>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</si>
  <si>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</si>
  <si>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</si>
  <si>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</si>
  <si>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</si>
  <si>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</si>
  <si>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</si>
  <si>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</si>
  <si>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</si>
  <si>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</si>
  <si>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</si>
  <si>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</si>
  <si>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</si>
  <si>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</si>
  <si>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</si>
  <si>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</si>
  <si>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</si>
  <si>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</si>
  <si>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</si>
  <si>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</si>
  <si>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</si>
  <si>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</si>
  <si>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</si>
  <si>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</si>
  <si>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</si>
  <si>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</si>
  <si>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</si>
  <si>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</si>
  <si>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</si>
  <si>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</si>
  <si>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</si>
  <si>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</si>
  <si>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</si>
  <si>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</si>
  <si>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</si>
  <si>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</si>
  <si>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</si>
  <si>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</si>
  <si>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</si>
  <si>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</si>
  <si>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</si>
  <si>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</si>
  <si>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</si>
  <si>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</si>
  <si>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</si>
  <si>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</si>
  <si>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</si>
  <si>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</si>
  <si>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</si>
  <si>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</si>
  <si>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</si>
  <si>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</si>
  <si>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</si>
  <si>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</si>
  <si>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</si>
  <si>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</si>
  <si>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</si>
  <si>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</si>
  <si>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</si>
  <si>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</si>
  <si>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</si>
  <si>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</si>
  <si>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</si>
  <si>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</si>
  <si>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</si>
  <si>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</si>
  <si>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</si>
  <si>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</si>
  <si>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</si>
  <si>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</si>
  <si>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</si>
  <si>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</si>
  <si>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</si>
  <si>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</si>
  <si>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</si>
  <si>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</si>
  <si>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</si>
  <si>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</si>
  <si>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</si>
  <si>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</si>
  <si>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</si>
  <si>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</si>
  <si>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</si>
  <si>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</si>
  <si>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</si>
  <si>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</si>
  <si>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</si>
  <si>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</si>
  <si>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</si>
  <si>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</si>
  <si>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</si>
  <si>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</si>
  <si>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</si>
  <si>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</si>
  <si>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</si>
  <si>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</si>
  <si>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</si>
  <si>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</si>
  <si>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</si>
  <si>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</si>
  <si>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</si>
  <si>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</si>
  <si>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</si>
  <si>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</si>
  <si>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</si>
  <si>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</si>
  <si>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</si>
  <si>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</si>
  <si>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</si>
  <si>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</si>
  <si>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</si>
  <si>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</si>
  <si>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</si>
  <si>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</si>
  <si>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</si>
  <si>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</si>
  <si>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</si>
  <si>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</si>
  <si>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</si>
  <si>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</si>
  <si>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</si>
  <si>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</si>
  <si>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</si>
  <si>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</si>
  <si>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</si>
  <si>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</si>
  <si>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</si>
  <si>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</si>
  <si>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</si>
  <si>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</si>
  <si>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</si>
  <si>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</si>
  <si>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</si>
  <si>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</si>
  <si>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</si>
  <si>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</si>
  <si>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</si>
  <si>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</si>
  <si>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</si>
  <si>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</si>
  <si>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</si>
  <si>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</si>
  <si>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</si>
  <si>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</si>
  <si>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</si>
  <si>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</si>
  <si>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</si>
  <si>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</si>
  <si>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</si>
  <si>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</si>
  <si>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</si>
  <si>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</si>
  <si>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</si>
  <si>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</si>
  <si>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</si>
  <si>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</si>
  <si>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</si>
  <si>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</si>
  <si>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</si>
  <si>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</si>
  <si>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</si>
  <si>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</si>
  <si>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</si>
  <si>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</si>
  <si>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</si>
  <si>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</si>
  <si>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</si>
  <si>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</si>
  <si>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</si>
  <si>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</si>
  <si>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</si>
  <si>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</si>
  <si>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</si>
  <si>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</si>
  <si>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</si>
  <si>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</si>
  <si>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</si>
  <si>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</si>
  <si>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</si>
  <si>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</si>
  <si>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</si>
  <si>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</si>
  <si>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</si>
  <si>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</si>
  <si>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</si>
  <si>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</si>
  <si>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</si>
  <si>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</si>
  <si>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</si>
  <si>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</si>
  <si>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</si>
  <si>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</si>
  <si>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</si>
  <si>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</si>
  <si>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</si>
  <si>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</si>
  <si>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</si>
  <si>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</si>
  <si>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</si>
  <si>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</si>
  <si>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</si>
  <si>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</si>
  <si>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</si>
  <si>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</si>
  <si>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</si>
  <si>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</si>
  <si>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</si>
  <si>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</si>
  <si>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</si>
  <si>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</si>
  <si>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</si>
  <si>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</si>
  <si>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</si>
  <si>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</si>
  <si>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</si>
  <si>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</si>
  <si>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</si>
  <si>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</si>
  <si>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</si>
  <si>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</si>
  <si>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</si>
  <si>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</si>
  <si>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</si>
  <si>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</si>
  <si>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</si>
  <si>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</si>
  <si>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</si>
  <si>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</si>
  <si>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</si>
  <si>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</si>
  <si>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</si>
  <si>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</si>
  <si>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</si>
  <si>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</si>
  <si>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</si>
  <si>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</si>
  <si>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</si>
  <si>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</si>
  <si>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</si>
  <si>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</si>
  <si>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</si>
  <si>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</si>
  <si>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</si>
  <si>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</si>
  <si>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</si>
  <si>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</si>
  <si>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</si>
  <si>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</si>
  <si>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</si>
  <si>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</si>
  <si>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</si>
  <si>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</si>
  <si>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</si>
  <si>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</si>
  <si>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</si>
  <si>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</si>
  <si>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</si>
  <si>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</si>
  <si>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</si>
  <si>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</si>
  <si>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</si>
  <si>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</si>
  <si>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</si>
  <si>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</si>
  <si>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</si>
  <si>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</si>
  <si>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</si>
  <si>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</si>
  <si>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</si>
  <si>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</si>
  <si>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</si>
  <si>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</si>
  <si>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</si>
  <si>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</si>
  <si>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</si>
  <si>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</si>
  <si>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</si>
  <si>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</si>
  <si>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</si>
  <si>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</si>
  <si>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</si>
  <si>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</si>
  <si>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</si>
  <si>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</si>
  <si>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</si>
  <si>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</si>
  <si>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</si>
  <si>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</si>
  <si>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</si>
  <si>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</si>
  <si>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</si>
  <si>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</si>
  <si>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</si>
  <si>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</si>
  <si>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</si>
  <si>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</si>
  <si>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</si>
  <si>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</si>
  <si>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</si>
  <si>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</si>
  <si>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</si>
  <si>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</si>
  <si>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</si>
  <si>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</si>
  <si>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</si>
  <si>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</si>
  <si>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</si>
  <si>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</si>
  <si>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</si>
  <si>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</si>
  <si>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</si>
  <si>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</si>
  <si>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</si>
  <si>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</si>
  <si>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</si>
  <si>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</si>
  <si>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</si>
  <si>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</si>
  <si>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</si>
  <si>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</si>
  <si>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</si>
  <si>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</si>
  <si>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</si>
  <si>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</si>
  <si>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</si>
  <si>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</si>
  <si>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</si>
  <si>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</si>
  <si>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</si>
  <si>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</si>
  <si>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</si>
  <si>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</si>
  <si>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</si>
  <si>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</si>
  <si>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</si>
  <si>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</si>
  <si>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</si>
  <si>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</si>
  <si>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</si>
  <si>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</si>
  <si>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</si>
  <si>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</si>
  <si>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</si>
  <si>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</si>
  <si>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</si>
  <si>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</si>
  <si>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</si>
  <si>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</si>
  <si>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</si>
  <si>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</si>
  <si>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</si>
  <si>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</si>
  <si>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</si>
  <si>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</si>
  <si>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</si>
  <si>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</si>
  <si>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</si>
  <si>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</si>
  <si>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</si>
  <si>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</si>
  <si>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</si>
  <si>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</si>
  <si>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</si>
  <si>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</si>
  <si>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</si>
  <si>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</si>
  <si>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</si>
  <si>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</si>
  <si>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</si>
  <si>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</si>
  <si>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</si>
  <si>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</si>
  <si>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</si>
  <si>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</si>
  <si>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</si>
  <si>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</si>
  <si>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</si>
  <si>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</si>
  <si>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</si>
  <si>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</si>
  <si>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</si>
  <si>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</si>
  <si>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</si>
  <si>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</si>
  <si>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</si>
  <si>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</si>
  <si>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</si>
  <si>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</si>
  <si>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</si>
  <si>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</si>
  <si>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</si>
  <si>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</si>
  <si>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</si>
  <si>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</si>
  <si>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</si>
  <si>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</si>
  <si>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</si>
  <si>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</si>
  <si>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</si>
  <si>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</si>
  <si>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</si>
  <si>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</si>
  <si>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</si>
  <si>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</si>
  <si>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</si>
  <si>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</si>
  <si>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</si>
  <si>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</si>
  <si>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</si>
  <si>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</si>
  <si>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</si>
  <si>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</si>
  <si>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</si>
  <si>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</si>
  <si>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</si>
  <si>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</si>
  <si>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</si>
  <si>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</si>
  <si>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</si>
  <si>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</si>
  <si>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</si>
  <si>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</si>
  <si>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</si>
  <si>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</si>
  <si>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</si>
  <si>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</si>
  <si>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</si>
  <si>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</si>
  <si>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</si>
  <si>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</si>
  <si>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</si>
  <si>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</si>
  <si>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</si>
  <si>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</si>
  <si>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</si>
  <si>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</si>
  <si>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</si>
  <si>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</si>
  <si>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</si>
  <si>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</si>
  <si>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</si>
  <si>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</si>
  <si>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</si>
  <si>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</si>
  <si>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</si>
  <si>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</si>
  <si>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</si>
  <si>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</si>
  <si>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</si>
  <si>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</si>
  <si>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</si>
  <si>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</si>
  <si>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</si>
  <si>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</si>
  <si>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</si>
  <si>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</si>
  <si>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</si>
  <si>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</si>
  <si>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</si>
  <si>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</si>
  <si>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</si>
  <si>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</si>
  <si>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</si>
  <si>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</si>
  <si>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</si>
  <si>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</si>
  <si>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</si>
  <si>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</si>
  <si>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</si>
  <si>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</si>
  <si>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</si>
  <si>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</si>
  <si>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</si>
  <si>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</si>
  <si>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</si>
  <si>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</si>
  <si>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</si>
  <si>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</si>
  <si>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</si>
  <si>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</si>
  <si>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</si>
  <si>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</si>
  <si>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</si>
  <si>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</si>
  <si>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</si>
  <si>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</si>
  <si>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</si>
  <si>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</si>
  <si>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</si>
  <si>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</si>
  <si>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</si>
  <si>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</si>
  <si>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</si>
  <si>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</si>
  <si>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</si>
  <si>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</si>
  <si>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</si>
  <si>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</si>
  <si>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</si>
  <si>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</si>
  <si>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</si>
  <si>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</si>
  <si>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</si>
  <si>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</si>
  <si>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</si>
  <si>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</si>
  <si>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</si>
  <si>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</si>
  <si>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</si>
  <si>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</si>
  <si>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</si>
  <si>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</si>
  <si>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</si>
  <si>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</si>
  <si>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</si>
  <si>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</si>
  <si>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</si>
  <si>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</si>
  <si>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</si>
  <si>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</si>
  <si>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</si>
  <si>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</si>
  <si>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</si>
  <si>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</si>
  <si>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</si>
  <si>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</si>
  <si>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</si>
  <si>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</si>
  <si>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</si>
  <si>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</si>
  <si>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</si>
  <si>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</si>
  <si>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</si>
  <si>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</si>
  <si>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</si>
  <si>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</si>
  <si>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</si>
  <si>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</si>
  <si>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</si>
  <si>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</si>
  <si>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</si>
  <si>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</si>
  <si>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</si>
  <si>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</si>
  <si>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</si>
  <si>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</si>
  <si>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</si>
  <si>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</si>
  <si>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</si>
  <si>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</si>
  <si>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</si>
  <si>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</si>
  <si>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</si>
  <si>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</si>
  <si>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</si>
  <si>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</si>
  <si>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</si>
  <si>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</si>
  <si>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</si>
  <si>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</si>
  <si>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</si>
  <si>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</si>
  <si>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</si>
  <si>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</si>
  <si>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</si>
  <si>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</si>
  <si>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</si>
  <si>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</si>
  <si>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</si>
  <si>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</si>
  <si>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</si>
  <si>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</si>
  <si>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</si>
  <si>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</si>
  <si>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</si>
  <si>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</si>
  <si>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</si>
  <si>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</si>
  <si>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</si>
  <si>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</si>
  <si>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</si>
  <si>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</si>
  <si>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</si>
  <si>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</si>
  <si>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</si>
  <si>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</si>
  <si>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</si>
  <si>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</si>
  <si>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</si>
  <si>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</si>
  <si>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</si>
  <si>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</si>
  <si>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</si>
  <si>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</si>
  <si>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</si>
  <si>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</si>
  <si>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</si>
  <si>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</si>
  <si>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</si>
  <si>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</si>
  <si>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</si>
  <si>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</si>
  <si>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</si>
  <si>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</si>
  <si>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</si>
  <si>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</si>
  <si>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</si>
  <si>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</si>
  <si>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</si>
  <si>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</si>
  <si>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</si>
  <si>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</si>
  <si>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</si>
  <si>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</si>
  <si>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</si>
  <si>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</si>
  <si>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</si>
  <si>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</si>
  <si>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</si>
  <si>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</si>
  <si>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</si>
  <si>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</si>
  <si>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</si>
  <si>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</si>
  <si>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</si>
  <si>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</si>
  <si>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</si>
  <si>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</si>
  <si>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</si>
  <si>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</si>
  <si>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</si>
  <si>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</si>
  <si>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</si>
  <si>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</si>
  <si>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</si>
  <si>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</si>
  <si>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</si>
  <si>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</si>
  <si>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</si>
  <si>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</si>
  <si>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</si>
  <si>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</si>
  <si>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</si>
  <si>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</si>
  <si>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</si>
  <si>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</si>
  <si>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</si>
  <si>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</si>
  <si>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</si>
  <si>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</si>
  <si>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</si>
  <si>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</si>
  <si>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</si>
  <si>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</si>
  <si>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</si>
  <si>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</si>
  <si>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</si>
  <si>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</si>
  <si>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</si>
  <si>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</si>
  <si>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</si>
  <si>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</si>
  <si>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</si>
  <si>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</si>
  <si>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</si>
  <si>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</si>
  <si>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</si>
  <si>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</si>
  <si>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</si>
  <si>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</si>
  <si>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</si>
  <si>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</si>
  <si>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</si>
  <si>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</si>
  <si>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</si>
  <si>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</si>
  <si>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</si>
  <si>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</si>
  <si>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</si>
  <si>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</si>
  <si>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</si>
  <si>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</si>
  <si>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</si>
  <si>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</si>
  <si>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</si>
  <si>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</si>
  <si>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</si>
  <si>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</si>
  <si>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</si>
  <si>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</si>
  <si>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</si>
  <si>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</si>
  <si>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</si>
  <si>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</si>
  <si>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</si>
  <si>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</si>
  <si>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</si>
  <si>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</si>
  <si>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</si>
  <si>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</si>
  <si>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</si>
  <si>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</si>
  <si>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</si>
  <si>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</si>
  <si>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</si>
  <si>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</si>
  <si>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</si>
  <si>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</si>
  <si>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</si>
  <si>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</si>
  <si>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</si>
  <si>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</si>
  <si>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</si>
  <si>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</si>
  <si>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</si>
  <si>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</si>
  <si>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</si>
  <si>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</si>
  <si>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</si>
  <si>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</si>
  <si>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</si>
  <si>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</si>
  <si>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</si>
  <si>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</si>
  <si>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</si>
  <si>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</si>
  <si>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</si>
  <si>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</si>
  <si>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</si>
  <si>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</si>
  <si>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</si>
  <si>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</si>
  <si>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</si>
  <si>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</si>
  <si>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</si>
  <si>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</si>
  <si>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</si>
  <si>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</si>
  <si>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</si>
  <si>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</si>
  <si>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</si>
  <si>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</si>
  <si>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</si>
  <si>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</si>
  <si>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</si>
  <si>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</si>
  <si>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</si>
  <si>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</si>
  <si>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</si>
  <si>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</si>
  <si>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</si>
  <si>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</si>
  <si>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</si>
  <si>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</si>
  <si>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</si>
  <si>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</si>
  <si>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</si>
  <si>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</si>
  <si>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</si>
  <si>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</si>
  <si>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</si>
  <si>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</si>
  <si>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</si>
  <si>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</si>
  <si>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</si>
  <si>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</si>
  <si>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</si>
  <si>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</si>
  <si>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</si>
  <si>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</si>
  <si>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</si>
  <si>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</si>
  <si>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</si>
  <si>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</si>
  <si>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</si>
  <si>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</si>
  <si>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</si>
  <si>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</si>
  <si>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</si>
  <si>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</si>
  <si>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</si>
  <si>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</si>
  <si>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</si>
  <si>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</si>
  <si>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</si>
  <si>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</si>
  <si>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</si>
  <si>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</si>
  <si>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</si>
  <si>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</si>
  <si>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</si>
  <si>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</si>
  <si>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</si>
  <si>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</si>
  <si>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</si>
  <si>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</si>
  <si>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</si>
  <si>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</si>
  <si>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</si>
  <si>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</si>
  <si>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</si>
  <si>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</si>
  <si>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</si>
  <si>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</si>
  <si>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</si>
  <si>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</si>
  <si>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</si>
  <si>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</si>
  <si>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</si>
  <si>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</si>
  <si>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</si>
  <si>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</si>
  <si>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</si>
  <si>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</si>
  <si>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</si>
  <si>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</si>
  <si>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</si>
  <si>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</si>
  <si>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</si>
  <si>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</si>
  <si>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</si>
  <si>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</si>
  <si>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</si>
  <si>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</si>
  <si>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</si>
  <si>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</si>
  <si>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</si>
  <si>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</si>
  <si>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</si>
  <si>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</si>
  <si>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</si>
  <si>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</si>
  <si>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</si>
  <si>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</si>
  <si>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</si>
  <si>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</si>
  <si>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</si>
  <si>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</si>
  <si>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</si>
  <si>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</si>
  <si>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</si>
  <si>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</si>
  <si>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</si>
  <si>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</si>
  <si>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</si>
  <si>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</si>
  <si>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</si>
  <si>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</si>
  <si>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</si>
  <si>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</si>
  <si>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</si>
  <si>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</si>
  <si>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</si>
  <si>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</si>
  <si>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</si>
  <si>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</si>
  <si>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</si>
  <si>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</si>
  <si>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</si>
  <si>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</si>
  <si>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</si>
  <si>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</si>
  <si>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</si>
  <si>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</si>
  <si>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</si>
  <si>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</si>
  <si>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</si>
  <si>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</si>
  <si>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</si>
  <si>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</si>
  <si>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</si>
  <si>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</si>
  <si>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</si>
  <si>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</si>
  <si>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</si>
  <si>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</si>
  <si>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</si>
  <si>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</si>
  <si>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</si>
  <si>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</si>
  <si>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</si>
  <si>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</si>
  <si>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</si>
  <si>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</si>
  <si>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</si>
  <si>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</si>
  <si>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</si>
  <si>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</si>
  <si>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</si>
  <si>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</si>
  <si>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</si>
  <si>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</si>
  <si>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</si>
  <si>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</si>
  <si>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</si>
  <si>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</si>
  <si>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</si>
  <si>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</si>
  <si>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</si>
  <si>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</si>
  <si>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</si>
  <si>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</si>
  <si>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</si>
  <si>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</si>
  <si>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</si>
  <si>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</si>
  <si>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</si>
  <si>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</si>
  <si>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</si>
  <si>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</si>
  <si>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</si>
  <si>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</si>
  <si>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</si>
  <si>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</si>
  <si>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</si>
  <si>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</si>
  <si>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</si>
  <si>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</si>
  <si>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</si>
  <si>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</si>
  <si>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</si>
  <si>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</si>
  <si>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</si>
  <si>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</si>
  <si>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</si>
  <si>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</si>
  <si>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</si>
  <si>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</si>
  <si>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</si>
  <si>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</si>
  <si>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</si>
  <si>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</si>
  <si>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</si>
  <si>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</si>
  <si>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</si>
  <si>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</si>
  <si>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</si>
  <si>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</si>
  <si>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</si>
  <si>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</si>
  <si>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</si>
  <si>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</si>
  <si>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</si>
  <si>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</si>
  <si>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</si>
  <si>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</si>
  <si>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</si>
  <si>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</si>
  <si>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</si>
  <si>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</si>
  <si>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</si>
  <si>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</si>
  <si>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</si>
  <si>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</si>
  <si>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</si>
  <si>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</si>
  <si>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</si>
  <si>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</si>
  <si>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</si>
  <si>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</si>
  <si>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</si>
  <si>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</si>
  <si>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</si>
  <si>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</si>
  <si>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</si>
  <si>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</si>
  <si>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</si>
  <si>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</si>
  <si>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</si>
  <si>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</si>
  <si>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</si>
  <si>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</si>
  <si>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</si>
  <si>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</si>
  <si>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</si>
  <si>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</si>
  <si>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</si>
  <si>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</si>
  <si>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</si>
  <si>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</si>
  <si>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</si>
  <si>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</si>
  <si>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</si>
  <si>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</si>
  <si>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</si>
  <si>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</si>
  <si>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</si>
  <si>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</si>
  <si>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</si>
  <si>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</si>
  <si>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</si>
  <si>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</si>
  <si>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</si>
  <si>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</si>
  <si>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</si>
  <si>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</si>
  <si>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</si>
  <si>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</si>
  <si>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</si>
  <si>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</si>
  <si>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</si>
  <si>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</si>
  <si>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</si>
  <si>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</si>
  <si>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</si>
  <si>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</si>
  <si>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</si>
  <si>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</si>
  <si>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</si>
  <si>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</si>
  <si>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</si>
  <si>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</si>
  <si>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</si>
  <si>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</si>
  <si>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</si>
  <si>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</si>
  <si>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</si>
  <si>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</si>
  <si>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</si>
  <si>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</si>
  <si>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</si>
  <si>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</si>
  <si>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</si>
  <si>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</si>
  <si>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</si>
  <si>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</si>
  <si>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</si>
  <si>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</si>
  <si>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</si>
  <si>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</si>
  <si>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</si>
  <si>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</si>
  <si>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</si>
  <si>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</si>
  <si>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</si>
  <si>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</si>
  <si>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</si>
  <si>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</si>
  <si>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</si>
  <si>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</si>
  <si>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</si>
  <si>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</si>
  <si>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</si>
  <si>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</si>
  <si>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</si>
  <si>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</si>
  <si>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</si>
  <si>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</si>
  <si>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</si>
  <si>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</si>
  <si>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</si>
  <si>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</si>
  <si>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</si>
  <si>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</si>
  <si>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</si>
  <si>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</si>
  <si>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</si>
  <si>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</si>
  <si>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</si>
  <si>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</si>
  <si>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</si>
  <si>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</si>
  <si>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</si>
  <si>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</si>
  <si>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</si>
  <si>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</si>
  <si>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</si>
  <si>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</si>
  <si>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</si>
  <si>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</si>
  <si>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</si>
  <si>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</si>
  <si>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</si>
  <si>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</si>
  <si>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</si>
  <si>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</si>
  <si>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</si>
  <si>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</si>
  <si>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</si>
  <si>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</si>
  <si>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</si>
  <si>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</si>
  <si>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</si>
  <si>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</si>
  <si>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</si>
  <si>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</si>
  <si>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</si>
  <si>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</si>
  <si>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</si>
  <si>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</si>
  <si>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</si>
  <si>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</si>
  <si>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</si>
  <si>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</si>
  <si>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</si>
  <si>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</si>
  <si>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</si>
  <si>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</si>
  <si>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</si>
  <si>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</si>
  <si>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</si>
  <si>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</si>
  <si>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</si>
  <si>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</si>
  <si>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</si>
  <si>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</si>
  <si>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</si>
  <si>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</si>
  <si>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</si>
  <si>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</si>
  <si>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</si>
  <si>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</si>
  <si>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</si>
  <si>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</si>
  <si>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</si>
  <si>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</si>
  <si>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</si>
  <si>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</si>
  <si>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</si>
  <si>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</si>
  <si>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</si>
  <si>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</si>
  <si>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</si>
  <si>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</si>
  <si>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</si>
  <si>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</si>
  <si>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</si>
  <si>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</si>
  <si>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</si>
  <si>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</si>
  <si>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</si>
  <si>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</si>
  <si>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</si>
  <si>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</si>
  <si>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</si>
  <si>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</si>
  <si>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</si>
  <si>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</si>
  <si>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</si>
  <si>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</si>
  <si>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</si>
  <si>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</si>
  <si>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</si>
  <si>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</si>
  <si>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</si>
  <si>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</si>
  <si>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</si>
  <si>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</si>
  <si>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</si>
  <si>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</si>
  <si>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</si>
  <si>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</si>
  <si>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</si>
  <si>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</si>
  <si>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</si>
  <si>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</si>
  <si>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</si>
  <si>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</si>
  <si>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</si>
  <si>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</si>
  <si>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</si>
  <si>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</si>
  <si>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</si>
  <si>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</si>
  <si>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</si>
  <si>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</si>
  <si>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</si>
  <si>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</si>
  <si>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</si>
  <si>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</si>
  <si>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</si>
  <si>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</si>
  <si>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</si>
  <si>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</si>
  <si>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</si>
  <si>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</si>
  <si>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</si>
  <si>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</si>
  <si>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</si>
  <si>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</si>
  <si>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</si>
  <si>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</si>
  <si>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</si>
  <si>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</si>
  <si>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</si>
  <si>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</si>
  <si>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</si>
  <si>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</si>
  <si>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</si>
  <si>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</si>
  <si>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</si>
  <si>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</si>
  <si>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</si>
  <si>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</si>
  <si>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</si>
  <si>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</si>
  <si>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</si>
  <si>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</si>
  <si>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</si>
  <si>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</si>
  <si>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</si>
  <si>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</si>
  <si>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</si>
  <si>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</si>
  <si>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</si>
  <si>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</si>
  <si>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</si>
  <si>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</si>
  <si>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</si>
  <si>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</si>
  <si>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</si>
  <si>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</si>
  <si>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</si>
  <si>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</si>
  <si>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</si>
  <si>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</si>
  <si>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</si>
  <si>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</si>
  <si>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</si>
  <si>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</si>
  <si>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</si>
  <si>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</si>
  <si>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</si>
  <si>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</si>
  <si>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</si>
  <si>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</si>
  <si>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</si>
  <si>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</si>
  <si>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</si>
  <si>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</si>
  <si>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</si>
  <si>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</si>
  <si>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</si>
  <si>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</si>
  <si>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</si>
  <si>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</si>
  <si>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</si>
  <si>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</si>
  <si>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</si>
  <si>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</si>
  <si>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</si>
  <si>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</si>
  <si>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</si>
  <si>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</si>
  <si>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</si>
  <si>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</si>
  <si>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</si>
  <si>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</si>
  <si>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</si>
  <si>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</si>
  <si>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</si>
  <si>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</si>
  <si>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</si>
  <si>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</si>
  <si>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</si>
  <si>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</si>
  <si>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</si>
  <si>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</si>
  <si>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</si>
  <si>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</si>
  <si>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</si>
  <si>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</si>
  <si>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</si>
  <si>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</si>
  <si>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</si>
  <si>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</si>
  <si>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</si>
  <si>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</si>
  <si>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</si>
  <si>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</si>
  <si>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</si>
  <si>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</si>
  <si>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</si>
  <si>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</si>
  <si>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</si>
  <si>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</si>
  <si>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</si>
  <si>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</si>
  <si>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</si>
  <si>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</si>
  <si>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</si>
  <si>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</si>
  <si>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</si>
  <si>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</si>
  <si>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</si>
  <si>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</si>
  <si>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</si>
  <si>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</si>
  <si>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</si>
  <si>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</si>
  <si>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</si>
  <si>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</si>
  <si>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</si>
  <si>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</si>
  <si>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</si>
  <si>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</si>
  <si>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</si>
  <si>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</si>
  <si>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</si>
  <si>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</si>
  <si>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</si>
  <si>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</si>
  <si>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</si>
  <si>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</si>
  <si>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</si>
  <si>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</si>
  <si>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</si>
  <si>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</si>
  <si>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</si>
  <si>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</si>
  <si>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</si>
  <si>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</si>
  <si>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</si>
  <si>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</si>
  <si>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</si>
  <si>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</si>
  <si>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</si>
  <si>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</si>
  <si>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</si>
  <si>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</si>
  <si>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</si>
  <si>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</si>
  <si>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</si>
  <si>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</si>
  <si>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</si>
  <si>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</si>
  <si>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</si>
  <si>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</si>
  <si>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</si>
  <si>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</si>
  <si>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</si>
  <si>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</si>
  <si>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</si>
  <si>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</si>
  <si>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</si>
  <si>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</si>
  <si>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</si>
  <si>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</si>
  <si>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</si>
  <si>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</si>
  <si>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</si>
  <si>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</si>
  <si>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</si>
  <si>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</si>
  <si>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</si>
  <si>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</si>
  <si>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</si>
  <si>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</si>
  <si>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</si>
  <si>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</si>
  <si>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</si>
  <si>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</si>
  <si>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</si>
  <si>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</si>
  <si>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</si>
  <si>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</si>
  <si>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</si>
  <si>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</si>
  <si>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</si>
  <si>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</si>
  <si>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</si>
  <si>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</si>
  <si>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</si>
  <si>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</si>
  <si>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</si>
  <si>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</si>
  <si>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</si>
  <si>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</si>
  <si>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</si>
  <si>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</si>
  <si>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</si>
  <si>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</si>
  <si>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</si>
  <si>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</si>
  <si>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</si>
  <si>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</si>
  <si>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</si>
  <si>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</si>
  <si>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</si>
  <si>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</si>
  <si>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</si>
  <si>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</si>
  <si>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</si>
  <si>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</si>
  <si>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</si>
  <si>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</si>
  <si>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</si>
  <si>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</si>
  <si>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</si>
  <si>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</si>
  <si>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</si>
  <si>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</si>
  <si>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</si>
  <si>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</si>
  <si>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</si>
  <si>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</si>
  <si>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</si>
  <si>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</si>
  <si>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</si>
  <si>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</si>
  <si>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</si>
  <si>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</si>
  <si>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</si>
  <si>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</si>
  <si>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</si>
  <si>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</si>
  <si>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</si>
  <si>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</si>
  <si>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</si>
  <si>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</si>
  <si>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</si>
  <si>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</si>
  <si>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</si>
  <si>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</si>
  <si>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</si>
  <si>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</si>
  <si>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</si>
  <si>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</si>
  <si>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</si>
  <si>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</si>
  <si>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</si>
  <si>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</si>
  <si>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</si>
  <si>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</si>
  <si>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</si>
  <si>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</si>
  <si>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</si>
  <si>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</si>
  <si>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</si>
  <si>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</si>
  <si>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</si>
  <si>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</si>
  <si>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</si>
  <si>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</si>
  <si>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</si>
  <si>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</si>
  <si>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</si>
  <si>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</si>
  <si>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</si>
  <si>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</si>
  <si>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</si>
  <si>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</si>
  <si>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</si>
  <si>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</si>
  <si>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</si>
  <si>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</si>
  <si>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</si>
  <si>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</si>
  <si>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</si>
  <si>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</si>
  <si>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</si>
  <si>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</si>
  <si>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</si>
  <si>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</si>
  <si>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</si>
  <si>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</si>
  <si>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</si>
  <si>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</si>
  <si>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</si>
  <si>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</si>
  <si>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</si>
  <si>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</si>
  <si>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</si>
  <si>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</si>
  <si>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</si>
  <si>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</si>
  <si>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</si>
  <si>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</si>
  <si>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</si>
  <si>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</si>
  <si>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</si>
  <si>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</si>
  <si>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</si>
  <si>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</si>
  <si>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</si>
  <si>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</si>
  <si>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</si>
  <si>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</si>
  <si>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</si>
  <si>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</si>
  <si>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</si>
  <si>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</si>
  <si>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</si>
  <si>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</si>
  <si>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</si>
  <si>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</si>
  <si>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</si>
  <si>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</si>
  <si>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</si>
  <si>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</si>
  <si>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</si>
  <si>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</si>
  <si>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</si>
  <si>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</si>
  <si>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</si>
  <si>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</si>
  <si>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</si>
  <si>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</si>
  <si>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</si>
  <si>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</si>
  <si>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</si>
  <si>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</si>
  <si>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</si>
  <si>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</si>
  <si>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</si>
  <si>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</si>
  <si>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</si>
  <si>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</si>
  <si>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</si>
  <si>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</si>
  <si>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</si>
  <si>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</si>
  <si>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</si>
  <si>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</si>
  <si>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</si>
  <si>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</si>
  <si>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</si>
  <si>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</si>
  <si>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</si>
  <si>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</si>
  <si>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</si>
  <si>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</si>
  <si>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</si>
  <si>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</si>
  <si>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</si>
  <si>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</si>
  <si>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</si>
  <si>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</si>
  <si>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</si>
  <si>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</si>
  <si>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</si>
  <si>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</si>
  <si>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</si>
  <si>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</si>
  <si>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</si>
  <si>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</si>
  <si>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</si>
  <si>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</si>
  <si>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</si>
  <si>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</si>
  <si>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</si>
  <si>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</si>
  <si>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</si>
  <si>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</si>
  <si>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</si>
  <si>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</si>
  <si>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</si>
  <si>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</si>
  <si>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</si>
  <si>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</si>
  <si>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</si>
  <si>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</si>
  <si>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</si>
  <si>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</si>
  <si>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</si>
  <si>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</si>
  <si>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</si>
  <si>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</si>
  <si>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</si>
  <si>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</si>
  <si>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</si>
  <si>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</si>
  <si>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</si>
  <si>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</si>
  <si>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</si>
  <si>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</si>
  <si>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</si>
  <si>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</si>
  <si>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</si>
  <si>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</si>
  <si>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</si>
  <si>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</si>
  <si>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</si>
  <si>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</si>
  <si>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</si>
  <si>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</si>
  <si>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</si>
  <si>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</si>
  <si>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</si>
  <si>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</si>
  <si>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</si>
  <si>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</si>
  <si>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</si>
  <si>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</si>
  <si>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</si>
  <si>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</si>
  <si>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</si>
  <si>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</si>
  <si>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</si>
  <si>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</si>
  <si>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</si>
  <si>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</si>
  <si>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</si>
  <si>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</si>
  <si>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</si>
  <si>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</si>
  <si>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</si>
  <si>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</si>
  <si>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</si>
  <si>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</si>
  <si>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</si>
  <si>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</si>
  <si>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</si>
  <si>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</si>
  <si>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</si>
  <si>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</si>
  <si>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</si>
  <si>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</si>
  <si>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</si>
  <si>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</si>
  <si>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</si>
  <si>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</si>
  <si>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</si>
  <si>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</si>
  <si>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</si>
  <si>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</si>
  <si>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</si>
  <si>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</si>
  <si>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</si>
  <si>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</si>
  <si>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</si>
  <si>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</si>
  <si>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</si>
  <si>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</si>
  <si>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</si>
  <si>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</si>
  <si>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</si>
  <si>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</si>
  <si>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</si>
  <si>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</si>
  <si>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</si>
  <si>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</si>
  <si>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</si>
  <si>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</si>
  <si>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</si>
  <si>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</si>
  <si>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</si>
  <si>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</si>
  <si>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</si>
  <si>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</si>
  <si>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</si>
  <si>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</si>
  <si>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</si>
  <si>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</si>
  <si>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</si>
  <si>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</si>
  <si>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</si>
  <si>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</si>
  <si>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</si>
  <si>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</si>
  <si>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</si>
  <si>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</si>
  <si>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</si>
  <si>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</si>
  <si>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</si>
  <si>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</si>
  <si>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</si>
  <si>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</si>
  <si>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</si>
  <si>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</si>
  <si>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</si>
  <si>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</si>
  <si>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</si>
  <si>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</si>
  <si>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</si>
  <si>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</si>
  <si>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</si>
  <si>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</si>
  <si>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</si>
  <si>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</si>
  <si>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</si>
  <si>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</si>
  <si>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</si>
  <si>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</si>
  <si>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</si>
  <si>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</si>
  <si>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</si>
  <si>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</si>
  <si>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</si>
  <si>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</si>
  <si>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</si>
  <si>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</si>
  <si>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</si>
  <si>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</si>
  <si>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</si>
  <si>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</si>
  <si>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</si>
  <si>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</si>
  <si>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</si>
  <si>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</si>
  <si>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</si>
  <si>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</si>
  <si>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</si>
  <si>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</si>
  <si>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</si>
  <si>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</si>
  <si>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</si>
  <si>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</si>
  <si>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</si>
  <si>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</si>
  <si>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</si>
  <si>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</si>
  <si>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</si>
  <si>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</si>
  <si>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</si>
  <si>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</si>
  <si>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</si>
  <si>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</si>
  <si>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</si>
  <si>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</si>
  <si>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</si>
  <si>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</si>
  <si>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</si>
  <si>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</si>
  <si>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</si>
  <si>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</si>
  <si>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</si>
  <si>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</si>
  <si>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</si>
  <si>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</si>
  <si>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</si>
  <si>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</si>
  <si>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</si>
  <si>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</si>
  <si>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</si>
  <si>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</si>
  <si>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</si>
  <si>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</si>
  <si>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</si>
  <si>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</si>
  <si>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</si>
  <si>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</si>
  <si>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</si>
  <si>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</si>
  <si>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</si>
  <si>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</si>
  <si>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</si>
  <si>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</si>
  <si>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</si>
  <si>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</si>
  <si>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</si>
  <si>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</si>
  <si>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</si>
  <si>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</si>
  <si>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</si>
  <si>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</si>
  <si>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</si>
  <si>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</si>
  <si>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</si>
  <si>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</si>
  <si>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</si>
  <si>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</si>
  <si>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</si>
  <si>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</si>
  <si>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</si>
  <si>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</si>
  <si>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</si>
  <si>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</si>
  <si>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</si>
  <si>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</si>
  <si>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</si>
  <si>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</si>
  <si>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</si>
  <si>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</si>
  <si>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</si>
  <si>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</si>
  <si>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</si>
  <si>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</si>
  <si>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</si>
  <si>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</si>
  <si>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</si>
  <si>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</si>
  <si>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</si>
  <si>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</si>
  <si>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</si>
  <si>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</si>
  <si>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</si>
  <si>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</si>
  <si>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</si>
  <si>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</si>
  <si>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</si>
  <si>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</si>
  <si>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</si>
  <si>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</si>
  <si>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</si>
  <si>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</si>
  <si>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</si>
  <si>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</si>
  <si>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</si>
  <si>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</si>
  <si>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</si>
  <si>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</si>
  <si>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</si>
  <si>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</si>
  <si>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</si>
  <si>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</si>
  <si>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</si>
  <si>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</si>
  <si>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</si>
  <si>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</si>
  <si>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</si>
  <si>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</si>
  <si>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</si>
  <si>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</si>
  <si>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</si>
  <si>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</si>
  <si>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</si>
  <si>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</si>
  <si>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</si>
  <si>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</si>
  <si>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</si>
  <si>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</si>
  <si>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</si>
  <si>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</si>
  <si>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</si>
  <si>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</si>
  <si>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</si>
  <si>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</si>
  <si>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</si>
  <si>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</si>
  <si>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</si>
  <si>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</si>
  <si>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</si>
  <si>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</si>
  <si>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</si>
  <si>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</si>
  <si>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</si>
  <si>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</si>
  <si>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</si>
  <si>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</si>
  <si>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</si>
  <si>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</si>
  <si>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</si>
  <si>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</si>
  <si>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</si>
  <si>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</si>
  <si>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</si>
  <si>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</si>
  <si>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</si>
  <si>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</si>
  <si>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</si>
  <si>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</si>
  <si>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</si>
  <si>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</si>
  <si>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</si>
  <si>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</si>
  <si>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</si>
  <si>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</si>
  <si>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</si>
  <si>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</si>
  <si>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</si>
  <si>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</si>
  <si>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</si>
  <si>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</si>
  <si>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</si>
  <si>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</si>
  <si>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</si>
  <si>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</si>
  <si>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</si>
  <si>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</si>
  <si>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</si>
  <si>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</si>
  <si>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</si>
  <si>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</si>
  <si>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</si>
  <si>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</si>
  <si>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</si>
  <si>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</si>
  <si>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</si>
  <si>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</si>
  <si>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</si>
  <si>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</si>
  <si>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</si>
  <si>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</si>
  <si>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</si>
  <si>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</si>
  <si>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</si>
  <si>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</si>
  <si>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</si>
  <si>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</si>
  <si>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</si>
  <si>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</si>
  <si>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</si>
  <si>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</si>
  <si>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</si>
  <si>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</si>
  <si>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</si>
  <si>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</si>
  <si>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</si>
  <si>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</si>
  <si>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</si>
  <si>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</si>
  <si>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</si>
  <si>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</si>
  <si>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</si>
  <si>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</si>
  <si>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</si>
  <si>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</si>
  <si>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</si>
  <si>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</si>
  <si>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</si>
  <si>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</si>
  <si>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</si>
  <si>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</si>
  <si>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</si>
  <si>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</si>
  <si>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</si>
  <si>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</si>
  <si>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</si>
  <si>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</si>
  <si>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</si>
  <si>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</si>
  <si>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</si>
  <si>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</si>
  <si>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</si>
  <si>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</si>
  <si>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</si>
  <si>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</si>
  <si>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</si>
  <si>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</si>
  <si>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</si>
  <si>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</si>
  <si>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</si>
  <si>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</si>
  <si>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</si>
  <si>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</si>
  <si>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</si>
  <si>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</si>
  <si>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</si>
  <si>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</si>
  <si>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</si>
  <si>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</si>
  <si>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</si>
  <si>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</si>
  <si>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</si>
  <si>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</si>
  <si>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</si>
  <si>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</si>
  <si>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</si>
  <si>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</si>
  <si>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</si>
  <si>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</si>
  <si>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</si>
  <si>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</si>
  <si>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</si>
  <si>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</si>
  <si>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</si>
  <si>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</si>
  <si>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</si>
  <si>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</si>
  <si>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</si>
  <si>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</si>
  <si>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</si>
  <si>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</si>
  <si>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</si>
  <si>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</si>
  <si>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</si>
  <si>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</si>
  <si>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</si>
  <si>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</si>
  <si>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</si>
  <si>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</si>
  <si>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</si>
  <si>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</si>
  <si>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</si>
  <si>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</si>
  <si>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</si>
  <si>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</si>
  <si>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</si>
  <si>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</si>
  <si>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</si>
  <si>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</si>
  <si>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</si>
  <si>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</si>
  <si>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</si>
  <si>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</si>
  <si>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</si>
  <si>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</si>
  <si>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</si>
  <si>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</si>
  <si>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</si>
  <si>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</si>
  <si>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</si>
  <si>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</si>
  <si>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</si>
  <si>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</si>
  <si>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</si>
  <si>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</si>
  <si>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</si>
  <si>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</si>
  <si>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</si>
  <si>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</si>
  <si>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</si>
  <si>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</si>
  <si>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</si>
  <si>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</si>
  <si>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</si>
  <si>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</si>
  <si>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</si>
  <si>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</si>
  <si>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</si>
  <si>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</si>
  <si>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</si>
  <si>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</si>
  <si>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</si>
  <si>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</si>
  <si>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</si>
  <si>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</si>
  <si>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</si>
  <si>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</si>
  <si>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</si>
  <si>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</si>
  <si>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</si>
  <si>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</si>
  <si>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</si>
  <si>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</si>
  <si>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</si>
  <si>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</si>
  <si>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</si>
  <si>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</si>
  <si>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</si>
  <si>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</si>
  <si>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</si>
  <si>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</si>
  <si>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</si>
  <si>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</si>
  <si>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</si>
  <si>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</si>
  <si>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</si>
  <si>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</si>
  <si>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</si>
  <si>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</si>
  <si>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</si>
  <si>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</si>
  <si>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</si>
  <si>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</si>
  <si>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</si>
  <si>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</si>
  <si>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</si>
  <si>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</si>
  <si>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</si>
  <si>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</si>
  <si>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</si>
  <si>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</si>
  <si>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</si>
  <si>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</si>
  <si>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</si>
  <si>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</si>
  <si>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</si>
  <si>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</si>
  <si>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</si>
  <si>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</si>
  <si>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</si>
  <si>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</si>
  <si>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</si>
  <si>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</si>
  <si>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</si>
  <si>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</si>
  <si>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</si>
  <si>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</si>
  <si>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</si>
  <si>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</si>
  <si>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</si>
  <si>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</si>
  <si>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</si>
  <si>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</si>
  <si>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</si>
  <si>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</si>
  <si>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</si>
  <si>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</si>
  <si>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</si>
  <si>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</si>
  <si>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</si>
  <si>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</si>
  <si>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</si>
  <si>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</si>
  <si>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</si>
  <si>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</si>
  <si>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</si>
  <si>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</si>
  <si>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</si>
  <si>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</si>
  <si>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</si>
  <si>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</si>
  <si>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</si>
  <si>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</si>
  <si>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</si>
  <si>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</si>
  <si>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</si>
  <si>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</si>
  <si>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</si>
  <si>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</si>
  <si>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</si>
  <si>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</si>
  <si>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</si>
  <si>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</si>
  <si>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</si>
  <si>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</si>
  <si>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</si>
  <si>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</si>
  <si>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</si>
  <si>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</si>
  <si>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</si>
  <si>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</si>
  <si>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</si>
  <si>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</si>
  <si>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</si>
  <si>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</si>
  <si>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</si>
  <si>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</si>
  <si>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</si>
  <si>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</si>
  <si>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</si>
  <si>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</si>
  <si>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</si>
  <si>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</si>
  <si>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</si>
  <si>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</si>
  <si>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</si>
  <si>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</si>
  <si>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</si>
  <si>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</si>
  <si>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</si>
  <si>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</si>
  <si>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</si>
  <si>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</si>
  <si>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</si>
  <si>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</si>
  <si>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</si>
  <si>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</si>
  <si>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</si>
  <si>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</si>
  <si>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</si>
  <si>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</si>
  <si>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</si>
  <si>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</si>
  <si>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</si>
  <si>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</si>
  <si>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</si>
  <si>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</si>
  <si>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</si>
  <si>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</si>
  <si>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</si>
  <si>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</si>
  <si>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</si>
  <si>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</si>
  <si>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</si>
  <si>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</si>
  <si>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</si>
  <si>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</si>
  <si>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</si>
  <si>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</si>
  <si>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</si>
  <si>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</si>
  <si>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</si>
  <si>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</si>
  <si>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</si>
  <si>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</si>
  <si>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</si>
  <si>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</si>
  <si>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</si>
  <si>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</si>
  <si>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</si>
  <si>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</si>
  <si>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</si>
  <si>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</si>
  <si>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</si>
  <si>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</si>
  <si>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</si>
  <si>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</si>
  <si>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</si>
  <si>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</si>
  <si>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</si>
  <si>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</si>
  <si>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</si>
  <si>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</si>
  <si>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</si>
  <si>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</si>
  <si>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</si>
  <si>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</si>
  <si>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</si>
  <si>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</si>
  <si>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</si>
  <si>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</si>
  <si>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</si>
  <si>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</si>
  <si>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</si>
  <si>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</si>
  <si>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</si>
  <si>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</si>
  <si>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</si>
  <si>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</si>
  <si>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</si>
  <si>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</si>
  <si>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</si>
  <si>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</si>
  <si>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</si>
  <si>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</si>
  <si>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</si>
  <si>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</si>
  <si>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</si>
  <si>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</si>
  <si>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</si>
  <si>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</si>
  <si>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</si>
  <si>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</si>
  <si>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</si>
  <si>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</si>
  <si>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</si>
  <si>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</si>
  <si>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</si>
  <si>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</si>
  <si>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</si>
  <si>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</si>
  <si>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</si>
  <si>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</si>
  <si>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</si>
  <si>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</si>
  <si>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</si>
  <si>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</si>
  <si>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</si>
  <si>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</si>
  <si>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</si>
  <si>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</si>
  <si>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</si>
  <si>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</si>
  <si>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</si>
  <si>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</si>
  <si>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</si>
  <si>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</si>
  <si>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</si>
  <si>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</si>
  <si>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</si>
  <si>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</si>
  <si>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</si>
  <si>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</si>
  <si>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</si>
  <si>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</si>
  <si>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</si>
  <si>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</si>
  <si>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</si>
  <si>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</si>
  <si>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</si>
  <si>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</si>
  <si>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</si>
  <si>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</si>
  <si>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</si>
  <si>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</si>
  <si>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</si>
  <si>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</si>
  <si>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</si>
  <si>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</si>
  <si>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</si>
  <si>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</si>
  <si>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</si>
  <si>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</si>
  <si>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</si>
  <si>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</si>
  <si>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</si>
  <si>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</si>
  <si>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</si>
  <si>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</si>
  <si>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</si>
  <si>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</si>
  <si>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</si>
  <si>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</si>
  <si>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</si>
  <si>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</si>
  <si>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</si>
  <si>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</si>
  <si>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</si>
  <si>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</si>
  <si>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</si>
  <si>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</si>
  <si>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</si>
  <si>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</si>
  <si>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</si>
  <si>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</si>
  <si>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</si>
  <si>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</si>
  <si>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</si>
  <si>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</si>
  <si>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</si>
  <si>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</si>
  <si>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</si>
  <si>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</si>
  <si>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</si>
  <si>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</si>
  <si>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</si>
  <si>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</si>
  <si>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</si>
  <si>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</si>
  <si>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</si>
  <si>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</si>
  <si>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</si>
  <si>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</si>
  <si>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</si>
  <si>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</si>
  <si>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</si>
  <si>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</si>
  <si>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</si>
  <si>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</si>
  <si>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</si>
  <si>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</si>
  <si>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</si>
  <si>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</si>
  <si>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</si>
  <si>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</si>
  <si>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</si>
  <si>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</si>
  <si>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</si>
  <si>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</si>
  <si>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</si>
  <si>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</si>
  <si>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</si>
  <si>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</si>
  <si>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</si>
  <si>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</si>
  <si>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</si>
  <si>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</si>
  <si>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</si>
  <si>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</si>
  <si>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</si>
  <si>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</si>
  <si>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</si>
  <si>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</si>
  <si>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</si>
  <si>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</si>
  <si>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</si>
  <si>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</si>
  <si>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</si>
  <si>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</si>
  <si>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</si>
  <si>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</si>
  <si>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</si>
  <si>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</si>
  <si>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</si>
  <si>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</si>
  <si>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</si>
  <si>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</si>
  <si>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</si>
  <si>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</si>
  <si>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</si>
  <si>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</si>
  <si>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</si>
  <si>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</si>
  <si>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</si>
  <si>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</si>
  <si>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</si>
  <si>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</si>
  <si>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</si>
  <si>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</si>
  <si>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</si>
  <si>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</si>
  <si>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</si>
  <si>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</si>
  <si>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</si>
  <si>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</si>
  <si>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</si>
  <si>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</si>
  <si>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</si>
  <si>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</si>
  <si>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</si>
  <si>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</si>
  <si>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</si>
  <si>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</si>
  <si>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</si>
  <si>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</si>
  <si>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</si>
  <si>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</si>
  <si>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</si>
  <si>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</si>
  <si>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</si>
  <si>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</si>
  <si>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</si>
  <si>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</si>
  <si>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</si>
  <si>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</si>
  <si>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</si>
  <si>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</si>
  <si>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</si>
  <si>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</si>
  <si>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</si>
  <si>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</si>
  <si>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</si>
  <si>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</si>
  <si>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</si>
  <si>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</si>
  <si>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</si>
  <si>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</si>
  <si>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</si>
  <si>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</si>
  <si>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</si>
  <si>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</si>
  <si>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</si>
  <si>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</si>
  <si>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</si>
  <si>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</si>
  <si>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</si>
  <si>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</si>
  <si>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</si>
  <si>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</si>
  <si>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</si>
  <si>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</si>
  <si>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</si>
  <si>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</si>
  <si>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</si>
  <si>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</si>
  <si>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</si>
  <si>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</si>
  <si>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</si>
  <si>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</si>
  <si>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</si>
  <si>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</si>
  <si>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</si>
  <si>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</si>
  <si>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</si>
  <si>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</si>
  <si>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</si>
  <si>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</si>
  <si>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</si>
  <si>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</si>
  <si>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</si>
  <si>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</si>
  <si>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</si>
  <si>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</si>
  <si>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</si>
  <si>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</si>
  <si>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</si>
  <si>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</si>
  <si>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</si>
  <si>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</si>
  <si>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</si>
  <si>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</si>
  <si>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</si>
  <si>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</si>
  <si>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</si>
  <si>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</si>
  <si>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</si>
  <si>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</si>
  <si>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</si>
  <si>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</si>
  <si>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</si>
  <si>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</si>
  <si>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</si>
  <si>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</si>
  <si>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</si>
  <si>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</si>
  <si>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</si>
  <si>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</si>
  <si>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</si>
  <si>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</si>
  <si>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</si>
  <si>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</si>
  <si>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</si>
  <si>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</si>
  <si>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</si>
  <si>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</si>
  <si>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</si>
  <si>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</si>
  <si>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</si>
  <si>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</si>
  <si>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</si>
  <si>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</si>
  <si>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</si>
  <si>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</si>
  <si>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</si>
  <si>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</si>
  <si>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</si>
  <si>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</si>
  <si>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</si>
  <si>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</si>
  <si>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</si>
  <si>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</si>
  <si>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</si>
  <si>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</si>
  <si>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</si>
  <si>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</si>
  <si>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</si>
  <si>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</si>
  <si>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</si>
  <si>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</si>
  <si>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</si>
  <si>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</si>
  <si>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</si>
  <si>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</si>
  <si>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</si>
  <si>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</si>
  <si>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</si>
  <si>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</si>
  <si>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</si>
  <si>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</si>
  <si>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</si>
  <si>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</si>
  <si>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</si>
  <si>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</si>
  <si>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</si>
  <si>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</si>
  <si>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</si>
  <si>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</si>
  <si>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</si>
  <si>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</si>
  <si>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</si>
  <si>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</si>
  <si>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</si>
  <si>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</si>
  <si>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</si>
  <si>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</si>
  <si>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</si>
  <si>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</si>
  <si>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</si>
  <si>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</si>
  <si>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</si>
  <si>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</si>
  <si>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</si>
  <si>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</si>
  <si>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</si>
  <si>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</si>
  <si>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</si>
  <si>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</si>
  <si>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</si>
  <si>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</si>
  <si>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</si>
  <si>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</si>
  <si>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</si>
  <si>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</si>
  <si>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</si>
  <si>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</si>
  <si>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</si>
  <si>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</si>
  <si>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</si>
  <si>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</si>
  <si>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</si>
  <si>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</si>
  <si>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</si>
  <si>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</si>
  <si>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</si>
  <si>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</si>
  <si>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</si>
  <si>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</si>
  <si>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</si>
  <si>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</si>
  <si>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</si>
  <si>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</si>
  <si>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</si>
  <si>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</si>
  <si>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</si>
  <si>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</si>
  <si>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</si>
  <si>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</si>
  <si>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</si>
  <si>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</si>
  <si>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</si>
  <si>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</si>
  <si>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</si>
  <si>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</si>
  <si>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</si>
  <si>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</si>
  <si>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</si>
  <si>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</si>
  <si>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</si>
  <si>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</si>
  <si>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</si>
  <si>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</si>
  <si>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</si>
  <si>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</si>
  <si>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</si>
  <si>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</si>
  <si>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</si>
  <si>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</si>
  <si>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</si>
  <si>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</si>
  <si>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</si>
  <si>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</si>
  <si>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</si>
  <si>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</si>
  <si>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</si>
  <si>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</si>
  <si>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</si>
  <si>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</si>
  <si>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</si>
  <si>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</si>
  <si>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</si>
  <si>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</si>
  <si>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</si>
  <si>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</si>
  <si>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</si>
  <si>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</si>
  <si>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</si>
  <si>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</si>
  <si>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</si>
  <si>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</si>
  <si>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</si>
  <si>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</si>
  <si>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</si>
  <si>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</si>
  <si>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</si>
  <si>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</si>
  <si>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</si>
  <si>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</si>
  <si>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</si>
  <si>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</si>
  <si>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</si>
  <si>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</si>
  <si>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</si>
  <si>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</si>
  <si>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</si>
  <si>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</si>
  <si>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</si>
  <si>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</si>
  <si>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</si>
  <si>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</si>
  <si>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</si>
  <si>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</si>
  <si>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</si>
  <si>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</si>
  <si>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</si>
  <si>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</si>
  <si>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</si>
  <si>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</si>
  <si>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</si>
  <si>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</si>
  <si>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</si>
  <si>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</si>
  <si>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</si>
  <si>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</si>
  <si>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</si>
  <si>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</si>
  <si>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</si>
  <si>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</si>
  <si>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</si>
  <si>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</si>
  <si>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</si>
  <si>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</si>
  <si>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</si>
  <si>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</si>
  <si>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</si>
  <si>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</si>
  <si>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</si>
  <si>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</si>
  <si>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</si>
  <si>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</si>
  <si>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</si>
  <si>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</si>
  <si>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</si>
  <si>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</si>
  <si>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</si>
  <si>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</si>
  <si>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</si>
  <si>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</si>
  <si>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</si>
  <si>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</si>
  <si>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</si>
  <si>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</si>
  <si>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</si>
  <si>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</si>
  <si>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</si>
  <si>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</si>
  <si>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</si>
  <si>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</si>
  <si>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</si>
  <si>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</si>
  <si>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</si>
  <si>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</si>
  <si>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</si>
  <si>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</si>
  <si>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</si>
  <si>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</si>
  <si>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</si>
  <si>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</si>
  <si>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</si>
  <si>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</si>
  <si>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</si>
  <si>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</si>
  <si>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</si>
  <si>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</si>
  <si>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</si>
  <si>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</si>
  <si>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</si>
  <si>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</si>
  <si>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</si>
  <si>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</si>
  <si>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</si>
  <si>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</si>
  <si>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</si>
  <si>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</si>
  <si>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</si>
  <si>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</si>
  <si>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</si>
  <si>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</si>
  <si>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</si>
  <si>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</si>
  <si>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</si>
  <si>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</si>
  <si>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</si>
  <si>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</si>
  <si>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</si>
  <si>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</si>
  <si>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</si>
  <si>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</si>
  <si>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</si>
  <si>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</si>
  <si>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</si>
  <si>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</si>
  <si>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</si>
  <si>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</si>
  <si>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</si>
  <si>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</si>
  <si>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</si>
  <si>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</si>
  <si>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</si>
  <si>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</si>
  <si>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</si>
  <si>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</si>
  <si>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</si>
  <si>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</si>
  <si>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</si>
  <si>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</si>
  <si>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</si>
  <si>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</si>
  <si>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</si>
  <si>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</si>
  <si>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</si>
  <si>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</si>
  <si>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</si>
  <si>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</si>
  <si>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</si>
  <si>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</si>
  <si>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</si>
  <si>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</si>
  <si>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</si>
  <si>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</si>
  <si>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</si>
  <si>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</si>
  <si>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</si>
  <si>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</si>
  <si>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</si>
  <si>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</si>
  <si>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</si>
  <si>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</si>
  <si>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</si>
  <si>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</si>
  <si>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</si>
  <si>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</si>
  <si>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</si>
  <si>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</si>
  <si>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</si>
  <si>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</si>
  <si>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</si>
  <si>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</si>
  <si>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</si>
  <si>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</si>
  <si>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</si>
  <si>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</si>
  <si>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</si>
  <si>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</si>
  <si>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</si>
  <si>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</si>
  <si>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</si>
  <si>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</si>
  <si>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</si>
  <si>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</si>
  <si>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</si>
  <si>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</si>
  <si>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</si>
  <si>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</si>
  <si>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</si>
  <si>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</si>
  <si>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</si>
  <si>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</si>
  <si>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</si>
  <si>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</si>
  <si>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</si>
  <si>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</si>
  <si>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</si>
  <si>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</si>
  <si>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</si>
  <si>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</si>
  <si>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</si>
  <si>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</si>
  <si>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</si>
  <si>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</si>
  <si>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</si>
  <si>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</si>
  <si>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</si>
  <si>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</si>
  <si>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</si>
  <si>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</si>
  <si>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</si>
  <si>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</si>
  <si>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</si>
  <si>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</si>
  <si>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</si>
  <si>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</si>
  <si>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</si>
  <si>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</si>
  <si>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</si>
  <si>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</si>
  <si>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</si>
  <si>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</si>
  <si>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</si>
  <si>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</si>
  <si>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</si>
  <si>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</si>
  <si>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</si>
  <si>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</si>
  <si>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</si>
  <si>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</si>
  <si>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</si>
  <si>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</si>
  <si>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</si>
  <si>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</si>
  <si>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</si>
  <si>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</si>
  <si>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</si>
  <si>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</si>
  <si>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</si>
  <si>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</si>
  <si>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</si>
  <si>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</si>
  <si>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</si>
  <si>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</si>
  <si>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</si>
  <si>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</si>
  <si>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</si>
  <si>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</si>
  <si>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</si>
  <si>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</si>
  <si>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</si>
  <si>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</si>
  <si>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</si>
  <si>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</si>
  <si>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</si>
  <si>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</si>
  <si>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</si>
  <si>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</si>
  <si>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</si>
  <si>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</si>
  <si>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</si>
  <si>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</si>
  <si>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</si>
  <si>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</si>
  <si>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</si>
  <si>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</si>
  <si>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</si>
  <si>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</si>
  <si>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</si>
  <si>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</si>
  <si>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</si>
  <si>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</si>
  <si>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</si>
  <si>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</si>
  <si>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</si>
  <si>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</si>
  <si>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</si>
  <si>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</si>
  <si>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</si>
  <si>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</si>
  <si>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</si>
  <si>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</si>
  <si>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</si>
  <si>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</si>
  <si>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</si>
  <si>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</si>
  <si>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</si>
  <si>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</si>
  <si>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</si>
  <si>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</si>
  <si>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</si>
  <si>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</si>
  <si>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</si>
  <si>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</si>
  <si>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</si>
  <si>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</si>
  <si>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</si>
  <si>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</si>
  <si>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</si>
  <si>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</si>
  <si>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</si>
  <si>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</si>
  <si>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</si>
  <si>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</si>
  <si>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</si>
  <si>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</si>
  <si>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</si>
  <si>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</si>
  <si>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</si>
  <si>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</si>
  <si>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</si>
  <si>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</si>
  <si>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</si>
  <si>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</si>
  <si>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</si>
  <si>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</si>
  <si>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</si>
  <si>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</si>
  <si>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</si>
  <si>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</si>
  <si>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</si>
  <si>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</si>
  <si>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</si>
  <si>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</si>
  <si>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</si>
  <si>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</si>
  <si>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</si>
  <si>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</si>
  <si>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</si>
  <si>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</si>
  <si>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</si>
  <si>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</si>
  <si>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</si>
  <si>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</si>
  <si>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</si>
  <si>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</si>
  <si>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</si>
  <si>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</si>
  <si>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</si>
  <si>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</si>
  <si>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</si>
  <si>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</si>
  <si>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</si>
  <si>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</si>
  <si>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</si>
  <si>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</si>
  <si>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</si>
  <si>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</si>
  <si>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</si>
  <si>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</si>
  <si>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</si>
  <si>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</si>
  <si>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</si>
  <si>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</si>
  <si>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</si>
  <si>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</si>
  <si>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</si>
  <si>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</si>
  <si>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</si>
  <si>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</si>
  <si>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</si>
  <si>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</si>
  <si>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</si>
  <si>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</si>
  <si>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</si>
  <si>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</si>
  <si>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</si>
  <si>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</si>
  <si>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</si>
  <si>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</si>
  <si>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</si>
  <si>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</si>
  <si>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</si>
  <si>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</si>
  <si>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</si>
  <si>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</si>
  <si>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</si>
  <si>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</si>
  <si>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</si>
  <si>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</si>
  <si>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</si>
  <si>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</si>
  <si>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</si>
  <si>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</si>
  <si>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</si>
  <si>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</si>
  <si>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</si>
  <si>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</si>
  <si>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</si>
  <si>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</si>
  <si>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</si>
  <si>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</si>
  <si>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</si>
  <si>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</si>
  <si>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</si>
  <si>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</si>
  <si>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</si>
  <si>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</si>
  <si>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</si>
  <si>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</si>
  <si>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</si>
  <si>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</si>
  <si>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</si>
  <si>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</si>
  <si>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</si>
  <si>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</si>
  <si>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</si>
  <si>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</si>
  <si>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</si>
  <si>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</si>
  <si>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</si>
  <si>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</si>
  <si>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</si>
  <si>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</si>
  <si>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</si>
  <si>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</si>
  <si>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</si>
  <si>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</si>
  <si>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</si>
  <si>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</si>
  <si>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</si>
  <si>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</si>
  <si>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</si>
  <si>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</si>
  <si>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</si>
  <si>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</si>
  <si>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</si>
  <si>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</si>
  <si>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</si>
  <si>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</si>
  <si>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</si>
  <si>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</si>
  <si>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</si>
  <si>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</si>
  <si>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</si>
  <si>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</si>
  <si>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</si>
  <si>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</si>
  <si>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</si>
  <si>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</si>
  <si>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</si>
  <si>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</si>
  <si>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</si>
  <si>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</si>
  <si>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</si>
  <si>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</si>
  <si>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</si>
  <si>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</si>
  <si>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</si>
  <si>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</si>
  <si>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</si>
  <si>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</si>
  <si>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</si>
  <si>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</si>
  <si>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</si>
  <si>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</si>
  <si>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</si>
  <si>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</si>
  <si>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</si>
  <si>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</si>
  <si>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</si>
  <si>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</si>
  <si>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</si>
  <si>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</si>
  <si>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</si>
  <si>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</si>
  <si>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</si>
  <si>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</si>
  <si>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</si>
  <si>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</si>
  <si>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</si>
  <si>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</si>
  <si>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</si>
  <si>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</si>
  <si>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</si>
  <si>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</si>
  <si>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</si>
  <si>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</si>
  <si>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</si>
  <si>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</si>
  <si>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</si>
  <si>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</si>
  <si>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</si>
  <si>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</si>
  <si>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</si>
  <si>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</si>
  <si>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</si>
  <si>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</si>
  <si>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</si>
  <si>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</si>
  <si>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</si>
  <si>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</si>
  <si>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</si>
  <si>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</si>
  <si>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</si>
  <si>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</si>
  <si>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</si>
  <si>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</si>
  <si>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</si>
  <si>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</si>
  <si>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</si>
  <si>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</si>
  <si>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</si>
  <si>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</si>
  <si>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</si>
  <si>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</si>
  <si>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</si>
  <si>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</si>
  <si>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</si>
  <si>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</si>
  <si>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</si>
  <si>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</si>
  <si>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</si>
  <si>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</si>
  <si>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</si>
  <si>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</si>
  <si>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</si>
  <si>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</si>
  <si>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</si>
  <si>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</si>
  <si>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</si>
  <si>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</si>
  <si>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</si>
  <si>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</si>
  <si>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</si>
  <si>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</si>
  <si>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</si>
  <si>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</si>
  <si>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</si>
  <si>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</si>
  <si>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</si>
  <si>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</si>
  <si>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</si>
  <si>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</si>
  <si>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</si>
  <si>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</si>
  <si>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</si>
  <si>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</si>
  <si>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</si>
  <si>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</si>
  <si>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</si>
  <si>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</si>
  <si>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</si>
  <si>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</si>
  <si>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</si>
  <si>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</si>
  <si>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</si>
  <si>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</si>
  <si>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</si>
  <si>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</si>
  <si>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</si>
  <si>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</si>
  <si>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</si>
  <si>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</si>
  <si>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</si>
  <si>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</si>
  <si>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</si>
  <si>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</si>
  <si>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</si>
  <si>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</si>
  <si>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</si>
  <si>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</si>
  <si>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</si>
  <si>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</si>
  <si>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</si>
  <si>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</si>
  <si>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</si>
  <si>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</si>
  <si>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</si>
  <si>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</si>
  <si>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</si>
  <si>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</si>
  <si>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</si>
  <si>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</si>
  <si>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</si>
  <si>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</si>
  <si>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</si>
  <si>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</si>
  <si>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</si>
  <si>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</si>
  <si>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</si>
  <si>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</si>
  <si>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</si>
  <si>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</si>
  <si>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</si>
  <si>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</si>
  <si>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</si>
  <si>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</si>
  <si>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</si>
  <si>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</si>
  <si>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</si>
  <si>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</si>
  <si>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</si>
  <si>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</si>
  <si>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</si>
  <si>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</si>
  <si>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</si>
  <si>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</si>
  <si>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</si>
  <si>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</si>
  <si>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</si>
  <si>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</si>
  <si>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</si>
  <si>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</si>
  <si>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</si>
  <si>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</si>
  <si>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</si>
  <si>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</si>
  <si>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</si>
  <si>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</si>
  <si>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</si>
  <si>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</si>
  <si>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</si>
  <si>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</si>
  <si>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</si>
  <si>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</si>
  <si>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</si>
  <si>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</si>
  <si>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</si>
  <si>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</si>
  <si>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</si>
  <si>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</si>
  <si>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</si>
  <si>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</si>
  <si>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</si>
  <si>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</si>
  <si>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</si>
  <si>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</si>
  <si>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</si>
  <si>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</si>
  <si>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</si>
  <si>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</si>
  <si>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</si>
  <si>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</si>
  <si>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</si>
  <si>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</si>
  <si>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</si>
  <si>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</si>
  <si>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</si>
  <si>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</si>
  <si>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</si>
  <si>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</si>
  <si>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</si>
  <si>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</si>
  <si>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</si>
  <si>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</si>
  <si>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</si>
  <si>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</si>
  <si>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</si>
  <si>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</si>
  <si>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</si>
  <si>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</si>
  <si>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</si>
  <si>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</si>
  <si>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</si>
  <si>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</si>
  <si>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</si>
  <si>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</si>
  <si>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</si>
  <si>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</si>
  <si>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</si>
  <si>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</si>
  <si>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</si>
  <si>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</si>
  <si>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</si>
  <si>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</si>
  <si>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</si>
  <si>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</si>
  <si>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</si>
  <si>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</si>
  <si>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</si>
  <si>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</si>
  <si>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</si>
  <si>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</si>
  <si>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</si>
  <si>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</si>
  <si>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</si>
  <si>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</si>
  <si>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</si>
  <si>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</si>
  <si>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</si>
  <si>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</si>
  <si>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</si>
  <si>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</si>
  <si>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</si>
  <si>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</si>
  <si>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</si>
  <si>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</si>
  <si>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</si>
  <si>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</si>
  <si>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</si>
  <si>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</si>
  <si>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</si>
  <si>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</si>
  <si>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</si>
  <si>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</si>
  <si>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</si>
  <si>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</si>
  <si>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</si>
  <si>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</si>
  <si>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</si>
  <si>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</si>
  <si>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</si>
  <si>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</si>
  <si>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</si>
  <si>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</si>
  <si>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</si>
  <si>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</si>
  <si>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</si>
  <si>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</si>
  <si>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</si>
  <si>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</si>
  <si>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</si>
  <si>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</si>
  <si>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</si>
  <si>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</si>
  <si>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</si>
  <si>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</si>
  <si>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</si>
  <si>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</si>
  <si>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</si>
  <si>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</si>
  <si>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</si>
  <si>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</si>
  <si>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</si>
  <si>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</si>
  <si>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</si>
  <si>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</si>
  <si>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</si>
  <si>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</si>
  <si>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</si>
  <si>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</si>
  <si>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</si>
  <si>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</si>
  <si>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</si>
  <si>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</si>
  <si>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</si>
  <si>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</si>
  <si>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</si>
  <si>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</si>
  <si>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</si>
  <si>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</si>
  <si>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</si>
  <si>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</si>
  <si>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</si>
  <si>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</si>
  <si>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</si>
  <si>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</si>
  <si>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</si>
  <si>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</si>
  <si>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</si>
  <si>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</si>
  <si>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</si>
  <si>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</si>
  <si>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</si>
  <si>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</si>
  <si>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</si>
  <si>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</si>
  <si>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</si>
  <si>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</si>
  <si>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</si>
  <si>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</si>
  <si>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</si>
  <si>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</si>
  <si>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</si>
  <si>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</si>
  <si>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</si>
  <si>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</si>
  <si>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</si>
  <si>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</si>
  <si>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</si>
  <si>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</si>
  <si>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</si>
  <si>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</si>
  <si>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</si>
  <si>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</si>
  <si>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</si>
  <si>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</si>
  <si>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</si>
  <si>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</si>
  <si>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</si>
  <si>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</si>
  <si>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</si>
  <si>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</si>
  <si>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</si>
  <si>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</si>
  <si>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</si>
  <si>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</si>
  <si>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</si>
  <si>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</si>
  <si>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</si>
  <si>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</si>
  <si>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</si>
  <si>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</si>
  <si>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</si>
  <si>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</si>
  <si>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</si>
  <si>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</si>
  <si>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</si>
  <si>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</si>
  <si>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</si>
  <si>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</si>
  <si>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</si>
  <si>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</si>
  <si>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</si>
  <si>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</si>
  <si>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</si>
  <si>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</si>
  <si>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</si>
  <si>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</si>
  <si>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</si>
  <si>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</si>
  <si>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</si>
  <si>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</si>
  <si>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</si>
  <si>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</si>
  <si>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</si>
  <si>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</si>
  <si>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</si>
  <si>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</si>
  <si>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</si>
  <si>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</si>
  <si>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</si>
  <si>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</si>
  <si>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</si>
  <si>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</si>
  <si>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</si>
  <si>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</si>
  <si>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</si>
  <si>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</si>
  <si>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</si>
  <si>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</si>
  <si>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</si>
  <si>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</si>
  <si>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</si>
  <si>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</si>
  <si>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</si>
  <si>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</si>
  <si>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</si>
  <si>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</si>
  <si>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</si>
  <si>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</si>
  <si>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</si>
  <si>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</si>
  <si>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</si>
  <si>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</si>
  <si>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</si>
  <si>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</si>
  <si>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</si>
  <si>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</si>
  <si>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</si>
  <si>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</si>
  <si>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</si>
  <si>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</si>
  <si>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</si>
  <si>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</si>
  <si>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</si>
  <si>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</si>
  <si>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</si>
  <si>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</si>
  <si>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</si>
  <si>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</si>
  <si>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</si>
  <si>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</si>
  <si>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</si>
  <si>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</si>
  <si>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</si>
  <si>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</si>
  <si>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</si>
  <si>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</si>
  <si>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</si>
  <si>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</si>
  <si>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</si>
  <si>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</si>
  <si>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</si>
  <si>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</si>
  <si>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</si>
  <si>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</si>
  <si>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</si>
  <si>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</si>
  <si>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</si>
  <si>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</si>
  <si>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</si>
  <si>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</si>
  <si>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</si>
  <si>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</si>
  <si>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</si>
  <si>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</si>
  <si>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</si>
  <si>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</si>
  <si>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</si>
  <si>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</si>
  <si>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</si>
  <si>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</si>
  <si>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</si>
  <si>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</si>
  <si>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</si>
  <si>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</si>
  <si>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</si>
  <si>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</si>
  <si>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</si>
  <si>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</si>
  <si>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</si>
  <si>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</si>
  <si>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</si>
  <si>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</si>
  <si>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</si>
  <si>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</si>
  <si>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</si>
  <si>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</si>
  <si>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</si>
  <si>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</si>
  <si>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</si>
  <si>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</si>
  <si>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</si>
  <si>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</si>
  <si>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</si>
  <si>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</si>
  <si>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</si>
  <si>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</si>
  <si>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</si>
  <si>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</si>
  <si>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</si>
  <si>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</si>
  <si>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</si>
  <si>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</si>
  <si>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</si>
  <si>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</si>
  <si>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</si>
  <si>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</si>
  <si>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</si>
  <si>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</si>
  <si>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</si>
  <si>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</si>
  <si>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</si>
  <si>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</si>
  <si>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</si>
  <si>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</si>
  <si>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</si>
  <si>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</si>
  <si>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</si>
  <si>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</si>
  <si>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</si>
  <si>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</si>
  <si>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</si>
  <si>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</si>
  <si>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</si>
  <si>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</si>
  <si>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</si>
  <si>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</si>
  <si>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</si>
  <si>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</si>
  <si>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</si>
  <si>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</si>
  <si>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</si>
  <si>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</si>
  <si>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</si>
  <si>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</si>
  <si>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</si>
  <si>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</si>
  <si>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</si>
  <si>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</si>
  <si>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</si>
  <si>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</si>
  <si>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</si>
  <si>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</si>
  <si>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</si>
  <si>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</si>
  <si>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</si>
  <si>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</si>
  <si>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</si>
  <si>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</si>
  <si>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</si>
  <si>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</si>
  <si>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</si>
  <si>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</si>
  <si>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</si>
  <si>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</si>
  <si>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</si>
  <si>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</si>
  <si>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</si>
  <si>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</si>
  <si>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</si>
  <si>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</si>
  <si>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</si>
  <si>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</si>
  <si>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</si>
  <si>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</si>
  <si>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</si>
  <si>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</si>
  <si>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</si>
  <si>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</si>
  <si>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</si>
  <si>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</si>
  <si>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</si>
  <si>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</si>
  <si>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</si>
  <si>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</si>
  <si>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</si>
  <si>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</si>
  <si>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</si>
  <si>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</si>
  <si>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</si>
  <si>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</si>
  <si>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</si>
  <si>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</si>
  <si>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</si>
  <si>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</si>
  <si>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</si>
  <si>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</si>
  <si>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</si>
  <si>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</si>
  <si>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</si>
  <si>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</si>
  <si>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</si>
  <si>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</si>
  <si>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</si>
  <si>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</si>
  <si>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</si>
  <si>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</si>
  <si>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</si>
  <si>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</si>
  <si>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</si>
  <si>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</si>
  <si>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</si>
  <si>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</si>
  <si>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</si>
  <si>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</si>
  <si>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</si>
  <si>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</si>
  <si>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</si>
  <si>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</si>
  <si>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</si>
  <si>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</si>
  <si>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</si>
  <si>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</si>
  <si>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</si>
  <si>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</si>
  <si>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</si>
  <si>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</si>
  <si>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</si>
  <si>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</si>
  <si>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</si>
  <si>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</si>
  <si>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</si>
  <si>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</si>
  <si>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</si>
  <si>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</si>
  <si>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</si>
  <si>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</si>
  <si>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</si>
  <si>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</si>
  <si>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</si>
  <si>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</si>
  <si>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</si>
  <si>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</si>
  <si>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</si>
  <si>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</si>
  <si>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</si>
  <si>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</si>
  <si>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</si>
  <si>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</si>
  <si>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</si>
  <si>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</si>
  <si>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</si>
  <si>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</si>
  <si>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</si>
  <si>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</si>
  <si>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</si>
  <si>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</si>
  <si>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</si>
  <si>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</si>
  <si>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</si>
  <si>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</si>
  <si>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</si>
  <si>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</si>
  <si>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</si>
  <si>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</si>
  <si>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</si>
  <si>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</si>
  <si>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</si>
  <si>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</si>
  <si>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</si>
  <si>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</si>
  <si>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</si>
  <si>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</si>
  <si>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</si>
  <si>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</si>
  <si>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</si>
  <si>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</si>
  <si>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</si>
  <si>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</si>
  <si>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</si>
  <si>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</si>
  <si>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</si>
  <si>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</si>
  <si>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</si>
  <si>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</si>
  <si>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</si>
  <si>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</si>
  <si>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</si>
  <si>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</si>
  <si>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</si>
  <si>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</si>
  <si>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</si>
  <si>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</si>
  <si>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</si>
  <si>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</si>
  <si>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</si>
  <si>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</si>
  <si>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</si>
  <si>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</si>
  <si>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</si>
  <si>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</si>
  <si>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</si>
  <si>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</si>
  <si>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</si>
  <si>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</si>
  <si>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</si>
  <si>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</si>
  <si>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</si>
  <si>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</si>
  <si>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</si>
  <si>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</si>
  <si>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</si>
  <si>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</si>
  <si>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</si>
  <si>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</si>
  <si>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</si>
  <si>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</si>
  <si>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</si>
  <si>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</si>
  <si>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</si>
  <si>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</si>
  <si>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</si>
  <si>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</si>
  <si>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</si>
  <si>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</si>
  <si>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</si>
  <si>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</si>
  <si>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</si>
  <si>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</si>
  <si>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</si>
  <si>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</si>
  <si>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</si>
  <si>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</si>
  <si>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</si>
  <si>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</si>
  <si>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</si>
  <si>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</si>
  <si>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</si>
  <si>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</si>
  <si>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</si>
  <si>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</si>
  <si>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</si>
  <si>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</si>
  <si>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</si>
  <si>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</si>
  <si>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</si>
  <si>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</si>
  <si>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</si>
  <si>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</si>
  <si>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</si>
  <si>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</si>
  <si>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</si>
  <si>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</si>
  <si>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</si>
  <si>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</si>
  <si>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</si>
  <si>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</si>
  <si>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</si>
  <si>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</si>
  <si>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</si>
  <si>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</si>
  <si>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</si>
  <si>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</si>
  <si>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</si>
  <si>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</si>
  <si>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</si>
  <si>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</si>
  <si>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</si>
  <si>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</si>
  <si>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</si>
  <si>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</si>
  <si>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</si>
  <si>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</si>
  <si>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</si>
  <si>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</si>
  <si>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</si>
  <si>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</si>
  <si>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</si>
  <si>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</si>
  <si>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</si>
  <si>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</si>
  <si>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</si>
  <si>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</si>
  <si>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</si>
  <si>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</si>
  <si>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</si>
  <si>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</si>
  <si>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</si>
  <si>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</si>
  <si>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</si>
  <si>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</si>
  <si>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</si>
  <si>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</si>
  <si>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</si>
  <si>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</si>
  <si>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</si>
  <si>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</si>
  <si>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</si>
  <si>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</si>
  <si>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</si>
  <si>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</si>
  <si>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</si>
  <si>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</si>
  <si>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</si>
  <si>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</si>
  <si>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</si>
  <si>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</si>
  <si>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</si>
  <si>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</si>
  <si>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</si>
  <si>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</si>
  <si>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</si>
  <si>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</si>
  <si>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</si>
  <si>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</si>
  <si>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</si>
  <si>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</si>
  <si>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</si>
  <si>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</si>
  <si>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</si>
  <si>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</si>
  <si>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</si>
  <si>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</si>
  <si>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</si>
  <si>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</si>
  <si>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</si>
  <si>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</si>
  <si>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</si>
  <si>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</si>
  <si>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</si>
  <si>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</si>
  <si>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</si>
  <si>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</si>
  <si>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</si>
  <si>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</si>
  <si>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</si>
  <si>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</si>
  <si>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</si>
  <si>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</si>
  <si>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</si>
  <si>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</si>
  <si>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</si>
  <si>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</si>
  <si>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</si>
  <si>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</si>
  <si>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</si>
  <si>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</si>
  <si>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</si>
  <si>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</si>
  <si>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</si>
  <si>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</si>
  <si>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</si>
  <si>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</si>
  <si>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</si>
  <si>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</si>
  <si>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</si>
  <si>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</si>
  <si>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</si>
  <si>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</si>
  <si>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</si>
  <si>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</si>
  <si>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</si>
  <si>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</si>
  <si>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</si>
  <si>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</si>
  <si>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</si>
  <si>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</si>
  <si>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</si>
  <si>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</si>
  <si>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</si>
  <si>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</si>
  <si>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</si>
  <si>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</si>
  <si>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</si>
  <si>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</si>
  <si>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</si>
  <si>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</si>
  <si>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</si>
  <si>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</si>
  <si>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</si>
  <si>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</si>
  <si>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</si>
  <si>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</si>
  <si>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</si>
  <si>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</si>
  <si>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</si>
  <si>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</si>
  <si>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</si>
  <si>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</si>
  <si>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</si>
  <si>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</si>
  <si>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</si>
  <si>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</si>
  <si>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</si>
  <si>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</si>
  <si>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</si>
  <si>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</si>
  <si>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</si>
  <si>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</si>
  <si>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</si>
  <si>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</si>
  <si>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</si>
  <si>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</si>
  <si>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</si>
  <si>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</si>
  <si>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</si>
  <si>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</si>
  <si>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</si>
  <si>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</si>
  <si>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</si>
  <si>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</si>
  <si>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</si>
  <si>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</si>
  <si>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</si>
  <si>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</si>
  <si>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</si>
  <si>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</si>
  <si>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</si>
  <si>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</si>
  <si>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</si>
  <si>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</si>
  <si>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</si>
  <si>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</si>
  <si>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</si>
  <si>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</si>
  <si>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</si>
  <si>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</si>
  <si>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</si>
  <si>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</si>
  <si>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</si>
  <si>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</si>
  <si>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</si>
  <si>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</si>
  <si>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</si>
  <si>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</si>
  <si>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</si>
  <si>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</si>
  <si>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</si>
  <si>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</si>
  <si>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</si>
  <si>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</si>
  <si>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</si>
  <si>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</si>
  <si>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</si>
  <si>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</si>
  <si>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</si>
  <si>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</si>
  <si>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</si>
  <si>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</si>
  <si>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</si>
  <si>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</si>
  <si>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</si>
  <si>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</si>
  <si>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</si>
  <si>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</si>
  <si>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</si>
  <si>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</si>
  <si>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</si>
  <si>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</si>
  <si>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</si>
  <si>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</si>
  <si>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</si>
  <si>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</si>
  <si>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</si>
  <si>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</si>
  <si>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</si>
  <si>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</si>
  <si>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</si>
  <si>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</si>
  <si>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</si>
  <si>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</si>
  <si>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</si>
  <si>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</si>
  <si>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</si>
  <si>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</si>
  <si>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</si>
  <si>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</si>
  <si>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</si>
  <si>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</si>
  <si>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</si>
  <si>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</si>
  <si>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</si>
  <si>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</si>
  <si>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</si>
  <si>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</si>
  <si>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</si>
  <si>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</si>
  <si>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</si>
  <si>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</si>
  <si>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</si>
  <si>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</si>
  <si>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</si>
  <si>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</si>
  <si>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</si>
  <si>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</si>
  <si>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</si>
  <si>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</si>
  <si>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</si>
  <si>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</si>
  <si>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</si>
  <si>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</si>
  <si>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</si>
  <si>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</si>
  <si>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</si>
  <si>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</si>
  <si>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</si>
  <si>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</si>
  <si>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</si>
  <si>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</si>
  <si>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</si>
  <si>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</si>
  <si>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</si>
  <si>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</si>
  <si>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</si>
  <si>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</si>
  <si>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</si>
  <si>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</si>
  <si>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</si>
  <si>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</si>
  <si>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</si>
  <si>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</si>
  <si>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</si>
  <si>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</si>
  <si>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</si>
  <si>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</si>
  <si>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</si>
  <si>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</si>
  <si>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</si>
  <si>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</si>
  <si>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</si>
  <si>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</si>
  <si>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</si>
  <si>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</si>
  <si>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</si>
  <si>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</si>
  <si>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</si>
  <si>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</si>
  <si>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</si>
  <si>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</si>
  <si>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</si>
  <si>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</si>
  <si>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</si>
  <si>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</si>
  <si>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</si>
  <si>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</si>
  <si>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</si>
  <si>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</si>
  <si>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</si>
  <si>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</si>
  <si>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</si>
  <si>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</si>
  <si>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</si>
  <si>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</si>
  <si>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</si>
  <si>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</si>
  <si>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</si>
  <si>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</si>
  <si>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</si>
  <si>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</si>
  <si>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</si>
  <si>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</si>
  <si>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</si>
  <si>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</si>
  <si>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</si>
  <si>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</si>
  <si>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</si>
  <si>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</si>
  <si>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</si>
  <si>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</si>
  <si>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</si>
  <si>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</si>
  <si>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</si>
  <si>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</si>
  <si>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</si>
  <si>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</si>
  <si>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</si>
  <si>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</si>
  <si>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</si>
  <si>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</si>
  <si>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</si>
  <si>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</si>
  <si>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</si>
  <si>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</si>
  <si>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</si>
  <si>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</si>
  <si>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</si>
  <si>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</si>
  <si>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</si>
  <si>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</si>
  <si>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</si>
  <si>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</si>
  <si>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</si>
  <si>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</si>
  <si>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</si>
  <si>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</si>
  <si>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</si>
  <si>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</si>
  <si>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</si>
  <si>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</si>
  <si>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</si>
  <si>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</si>
  <si>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</si>
  <si>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</si>
  <si>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</si>
  <si>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</si>
  <si>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</si>
  <si>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</si>
  <si>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</si>
  <si>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</si>
  <si>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</si>
  <si>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</si>
  <si>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</si>
  <si>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</si>
  <si>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</si>
  <si>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</si>
  <si>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</si>
  <si>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</si>
  <si>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</si>
  <si>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</si>
  <si>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</si>
  <si>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</si>
  <si>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</si>
  <si>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</si>
  <si>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</si>
  <si>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</si>
  <si>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</si>
  <si>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</si>
  <si>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</si>
  <si>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</si>
  <si>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</si>
  <si>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</si>
  <si>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</si>
  <si>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</si>
  <si>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</si>
  <si>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</si>
  <si>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</si>
  <si>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</si>
  <si>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</si>
  <si>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</si>
  <si>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</si>
  <si>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</si>
  <si>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</si>
  <si>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</si>
  <si>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</si>
  <si>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</si>
  <si>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</si>
  <si>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</si>
  <si>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</si>
  <si>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</si>
  <si>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</si>
  <si>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</si>
  <si>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</si>
  <si>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</si>
  <si>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</si>
  <si>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</si>
  <si>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</si>
  <si>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</si>
  <si>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</si>
  <si>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</si>
  <si>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</si>
  <si>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</si>
  <si>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</si>
  <si>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</si>
  <si>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</si>
  <si>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</si>
  <si>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</si>
  <si>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</si>
  <si>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</si>
  <si>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</si>
  <si>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</si>
  <si>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</si>
  <si>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</si>
  <si>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</si>
  <si>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</si>
  <si>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</si>
  <si>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</si>
  <si>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</si>
  <si>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</si>
  <si>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</si>
  <si>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</si>
  <si>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</si>
  <si>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</si>
  <si>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</si>
  <si>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</si>
  <si>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</si>
  <si>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</si>
  <si>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</si>
  <si>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</si>
  <si>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</si>
  <si>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</si>
  <si>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</si>
  <si>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</si>
  <si>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</si>
  <si>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</si>
  <si>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</si>
  <si>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</si>
  <si>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</si>
  <si>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</si>
  <si>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</si>
  <si>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</si>
  <si>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</si>
  <si>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</si>
  <si>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</si>
  <si>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</si>
  <si>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</si>
  <si>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</si>
  <si>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</si>
  <si>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</si>
  <si>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</si>
  <si>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</si>
  <si>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</si>
  <si>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</si>
  <si>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</si>
  <si>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</si>
  <si>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</si>
  <si>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</si>
  <si>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</si>
  <si>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</si>
  <si>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</si>
  <si>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</si>
  <si>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</si>
  <si>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</si>
  <si>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</si>
  <si>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</si>
  <si>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</si>
  <si>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</si>
  <si>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</si>
  <si>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</si>
  <si>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</si>
  <si>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</si>
  <si>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</si>
  <si>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</si>
  <si>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</si>
  <si>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</si>
  <si>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</si>
  <si>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</si>
  <si>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</si>
  <si>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</si>
  <si>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</si>
  <si>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</si>
  <si>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</si>
  <si>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</si>
  <si>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</si>
  <si>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</si>
  <si>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</si>
  <si>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</si>
  <si>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</si>
  <si>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</si>
  <si>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</si>
  <si>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</si>
  <si>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</si>
  <si>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</si>
  <si>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</si>
  <si>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</si>
  <si>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</si>
  <si>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</si>
  <si>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</si>
  <si>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</si>
  <si>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</si>
  <si>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</si>
  <si>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</si>
  <si>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</si>
  <si>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</si>
  <si>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</si>
  <si>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</si>
  <si>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</si>
  <si>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</si>
  <si>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</si>
  <si>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</si>
  <si>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</si>
  <si>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</si>
  <si>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</si>
  <si>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</si>
  <si>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</si>
  <si>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</si>
  <si>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</si>
  <si>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</si>
  <si>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</si>
  <si>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</si>
  <si>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</si>
  <si>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</si>
  <si>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</si>
  <si>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</si>
  <si>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</si>
  <si>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</si>
  <si>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</si>
  <si>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</si>
  <si>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</si>
  <si>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</si>
  <si>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</si>
  <si>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</si>
  <si>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</si>
  <si>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</si>
  <si>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</si>
  <si>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</si>
  <si>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</si>
  <si>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</si>
  <si>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</si>
  <si>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</si>
  <si>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</si>
  <si>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</si>
  <si>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</si>
  <si>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</si>
  <si>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</si>
  <si>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</si>
  <si>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</si>
  <si>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</si>
  <si>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</si>
  <si>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</si>
  <si>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</si>
  <si>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</si>
  <si>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</si>
  <si>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</si>
  <si>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</si>
  <si>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</si>
  <si>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</si>
  <si>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</si>
  <si>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</si>
  <si>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</si>
  <si>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</si>
  <si>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</si>
  <si>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</si>
  <si>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</si>
  <si>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</si>
  <si>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</si>
  <si>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</si>
  <si>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</si>
  <si>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</si>
  <si>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</si>
  <si>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</si>
  <si>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</si>
  <si>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</si>
  <si>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</si>
  <si>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</si>
  <si>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</si>
  <si>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</si>
  <si>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</si>
  <si>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</si>
  <si>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</si>
  <si>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</si>
  <si>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</si>
  <si>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</si>
  <si>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</si>
  <si>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</si>
  <si>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</si>
  <si>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</si>
  <si>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</si>
  <si>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</si>
  <si>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</si>
  <si>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</si>
  <si>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</si>
  <si>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</si>
  <si>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</si>
  <si>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</si>
  <si>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</si>
  <si>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</si>
  <si>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</si>
  <si>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</si>
  <si>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</si>
  <si>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</si>
  <si>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</si>
  <si>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</si>
  <si>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</si>
  <si>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</si>
  <si>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</si>
  <si>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</si>
  <si>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</si>
  <si>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</si>
  <si>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</si>
  <si>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</si>
  <si>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</si>
  <si>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</si>
  <si>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</si>
  <si>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</si>
  <si>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</si>
  <si>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</si>
  <si>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</si>
  <si>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</si>
  <si>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</si>
  <si>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</si>
  <si>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</si>
  <si>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</si>
  <si>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</si>
  <si>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</si>
  <si>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</si>
  <si>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</si>
  <si>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</si>
  <si>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</si>
  <si>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</si>
  <si>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</si>
  <si>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</si>
  <si>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</si>
  <si>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</si>
  <si>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</si>
  <si>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</si>
  <si>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</si>
  <si>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</si>
  <si>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</si>
  <si>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</si>
  <si>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</si>
  <si>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</si>
  <si>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</si>
  <si>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</si>
  <si>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</si>
  <si>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</si>
  <si>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</si>
  <si>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</si>
  <si>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</si>
  <si>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</si>
  <si>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</si>
  <si>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</si>
  <si>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</si>
  <si>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</si>
  <si>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</si>
  <si>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</si>
  <si>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</si>
  <si>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</si>
  <si>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</si>
  <si>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</si>
  <si>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</si>
  <si>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</si>
  <si>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</si>
  <si>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</si>
  <si>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</si>
  <si>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</si>
  <si>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</si>
  <si>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</si>
  <si>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</si>
  <si>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</si>
  <si>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</si>
  <si>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</si>
  <si>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</si>
  <si>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</si>
  <si>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</si>
  <si>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</si>
  <si>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</si>
  <si>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</si>
  <si>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</si>
  <si>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</si>
  <si>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</si>
  <si>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</si>
  <si>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</si>
  <si>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</si>
  <si>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</si>
  <si>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</si>
  <si>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</si>
  <si>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</si>
  <si>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</si>
  <si>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</si>
  <si>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</si>
  <si>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</si>
  <si>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</si>
  <si>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</si>
  <si>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</si>
  <si>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</si>
  <si>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</si>
  <si>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</si>
  <si>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</si>
  <si>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</si>
  <si>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</si>
  <si>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</si>
  <si>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</si>
  <si>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</si>
  <si>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</si>
  <si>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</si>
  <si>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</si>
  <si>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</si>
  <si>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</si>
  <si>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</si>
  <si>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</si>
  <si>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</si>
  <si>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</si>
  <si>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</si>
  <si>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</si>
  <si>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</si>
  <si>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</si>
  <si>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</si>
  <si>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</si>
  <si>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</si>
  <si>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</si>
  <si>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</si>
  <si>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</si>
  <si>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</si>
  <si>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</si>
  <si>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</si>
  <si>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</si>
  <si>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</si>
  <si>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</si>
  <si>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</si>
  <si>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</si>
  <si>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</si>
  <si>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</si>
  <si>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</si>
  <si>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</si>
  <si>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</si>
  <si>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</si>
  <si>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</si>
  <si>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</si>
  <si>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</si>
  <si>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</si>
  <si>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</si>
  <si>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</si>
  <si>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</si>
  <si>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</si>
  <si>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</si>
  <si>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</si>
  <si>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</si>
  <si>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</si>
  <si>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</si>
  <si>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</si>
  <si>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</si>
  <si>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</si>
  <si>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</si>
  <si>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</si>
  <si>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</si>
  <si>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</si>
  <si>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</si>
  <si>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</si>
  <si>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</si>
  <si>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</si>
  <si>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</si>
  <si>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</si>
  <si>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</si>
  <si>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</si>
  <si>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</si>
  <si>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</si>
  <si>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</si>
  <si>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</si>
  <si>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</si>
  <si>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</si>
  <si>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</si>
  <si>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</si>
  <si>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</si>
  <si>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</si>
  <si>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</si>
  <si>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</si>
  <si>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</si>
  <si>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</si>
  <si>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</si>
  <si>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</si>
  <si>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</si>
  <si>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</si>
  <si>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</si>
  <si>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</si>
  <si>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</si>
  <si>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</si>
  <si>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</si>
  <si>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</si>
  <si>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</si>
  <si>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</si>
  <si>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</si>
  <si>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</si>
  <si>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</si>
  <si>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</si>
  <si>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</si>
  <si>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</si>
  <si>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</si>
  <si>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</si>
  <si>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</si>
  <si>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</si>
  <si>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</si>
  <si>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</si>
  <si>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</si>
  <si>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</si>
  <si>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</si>
  <si>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</si>
  <si>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</si>
  <si>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</si>
  <si>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</si>
  <si>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</si>
  <si>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</si>
  <si>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</si>
  <si>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</si>
  <si>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</si>
  <si>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</si>
  <si>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</si>
  <si>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</si>
  <si>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</si>
  <si>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</si>
  <si>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</si>
  <si>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</si>
  <si>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</si>
  <si>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</si>
  <si>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</si>
  <si>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</si>
  <si>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</si>
  <si>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</si>
  <si>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</si>
  <si>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</si>
  <si>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</si>
  <si>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</si>
  <si>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</si>
  <si>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</si>
  <si>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</si>
  <si>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</si>
  <si>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</si>
  <si>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</si>
  <si>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</si>
  <si>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</si>
  <si>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</si>
  <si>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</si>
  <si>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</si>
  <si>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</si>
  <si>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</si>
  <si>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</si>
  <si>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</si>
  <si>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</si>
  <si>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</si>
  <si>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</si>
  <si>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</si>
  <si>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</si>
  <si>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</si>
  <si>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</si>
  <si>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</si>
  <si>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</si>
  <si>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</si>
  <si>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</si>
  <si>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</si>
  <si>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</si>
  <si>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</si>
  <si>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</si>
  <si>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</si>
  <si>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</si>
  <si>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</si>
  <si>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</si>
  <si>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</si>
  <si>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</si>
  <si>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</si>
  <si>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</si>
  <si>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</si>
  <si>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</si>
  <si>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</si>
  <si>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</si>
  <si>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</si>
  <si>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</si>
  <si>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</si>
  <si>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</si>
  <si>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</si>
  <si>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</si>
  <si>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</si>
  <si>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</si>
  <si>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</si>
  <si>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</si>
  <si>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</si>
  <si>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</si>
  <si>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</si>
  <si>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</si>
  <si>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</si>
  <si>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</si>
  <si>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</si>
  <si>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</si>
  <si>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</si>
  <si>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</si>
  <si>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</si>
  <si>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</si>
  <si>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</si>
  <si>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</si>
  <si>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</si>
  <si>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</si>
  <si>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</si>
  <si>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</si>
  <si>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</si>
  <si>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</si>
  <si>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</si>
  <si>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</si>
  <si>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</si>
  <si>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</si>
  <si>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</si>
  <si>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</si>
  <si>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</si>
  <si>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</si>
  <si>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</si>
  <si>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</si>
  <si>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</si>
  <si>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</si>
  <si>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</si>
  <si>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</si>
  <si>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</si>
  <si>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</si>
  <si>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</si>
  <si>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</si>
  <si>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</si>
  <si>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</si>
  <si>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</si>
  <si>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</si>
  <si>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</si>
  <si>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</si>
  <si>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</si>
  <si>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</si>
  <si>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</si>
  <si>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</si>
  <si>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</si>
  <si>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</si>
  <si>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</si>
  <si>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</si>
  <si>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</si>
  <si>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</si>
  <si>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</si>
  <si>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</si>
  <si>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</si>
  <si>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</si>
  <si>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</si>
  <si>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</si>
  <si>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</si>
  <si>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</si>
  <si>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</si>
  <si>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</si>
  <si>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</si>
  <si>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</si>
  <si>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</si>
  <si>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</si>
  <si>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</si>
  <si>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</si>
  <si>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</si>
  <si>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</si>
  <si>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</si>
  <si>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</si>
  <si>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</si>
  <si>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</si>
  <si>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</si>
  <si>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</si>
  <si>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</si>
  <si>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</si>
  <si>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</si>
  <si>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</si>
  <si>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</si>
  <si>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</si>
  <si>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</si>
  <si>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</si>
  <si>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</si>
  <si>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</si>
  <si>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</si>
  <si>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</si>
  <si>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</si>
  <si>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</si>
  <si>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</si>
  <si>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</si>
  <si>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</si>
  <si>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</si>
  <si>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</si>
  <si>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</si>
  <si>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</si>
  <si>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</si>
  <si>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</si>
  <si>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</si>
  <si>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</si>
  <si>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</si>
  <si>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</si>
  <si>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</si>
  <si>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</si>
  <si>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</si>
  <si>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</si>
  <si>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</si>
  <si>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</si>
  <si>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</si>
  <si>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</si>
  <si>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</si>
  <si>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</si>
  <si>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</si>
  <si>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</si>
  <si>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</si>
  <si>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</si>
  <si>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</si>
  <si>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</si>
  <si>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</si>
  <si>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</si>
  <si>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</si>
  <si>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</si>
  <si>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</si>
  <si>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</si>
  <si>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</si>
  <si>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</si>
  <si>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</si>
  <si>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</si>
  <si>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</si>
  <si>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</si>
  <si>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</si>
  <si>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</si>
  <si>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</si>
  <si>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</si>
  <si>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</si>
  <si>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</si>
  <si>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</si>
  <si>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</si>
  <si>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</si>
  <si>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</si>
  <si>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</si>
  <si>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</si>
  <si>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</si>
  <si>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</si>
  <si>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</si>
  <si>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</si>
  <si>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</si>
  <si>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</si>
  <si>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</si>
  <si>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</si>
  <si>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</si>
  <si>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</si>
  <si>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</si>
  <si>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</si>
  <si>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</si>
  <si>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</si>
  <si>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</si>
  <si>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</si>
  <si>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</si>
  <si>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</si>
  <si>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</si>
  <si>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</si>
  <si>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</si>
  <si>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</si>
  <si>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</si>
  <si>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</si>
  <si>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</si>
  <si>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</si>
  <si>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</si>
  <si>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</si>
  <si>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</si>
  <si>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</si>
  <si>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</si>
  <si>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</si>
  <si>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</si>
  <si>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</si>
  <si>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</si>
  <si>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</si>
  <si>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</si>
  <si>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</si>
  <si>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</si>
  <si>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</si>
  <si>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</si>
  <si>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</si>
  <si>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</si>
  <si>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</si>
  <si>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</si>
  <si>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</si>
  <si>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</si>
  <si>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</si>
  <si>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</si>
  <si>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</si>
  <si>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</si>
  <si>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</si>
  <si>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</si>
  <si>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</si>
  <si>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</si>
  <si>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</si>
  <si>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</si>
  <si>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</si>
  <si>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</si>
  <si>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</si>
  <si>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</si>
  <si>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</si>
  <si>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</si>
  <si>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</si>
  <si>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</si>
  <si>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</si>
  <si>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</si>
  <si>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</si>
  <si>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</si>
  <si>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</si>
  <si>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</si>
  <si>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</si>
  <si>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</si>
  <si>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</si>
  <si>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</si>
  <si>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</si>
  <si>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</si>
  <si>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</si>
  <si>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</si>
  <si>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</si>
  <si>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</si>
  <si>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</si>
  <si>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</si>
  <si>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</si>
  <si>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</si>
  <si>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</si>
  <si>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</si>
  <si>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</si>
  <si>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</si>
  <si>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</si>
  <si>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</si>
  <si>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</si>
  <si>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</si>
  <si>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</si>
  <si>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</si>
  <si>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</si>
  <si>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</si>
  <si>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</si>
  <si>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</si>
  <si>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</si>
  <si>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</si>
  <si>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</si>
  <si>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</si>
  <si>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</si>
  <si>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</si>
  <si>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</si>
  <si>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</si>
  <si>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</si>
  <si>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</si>
  <si>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</si>
  <si>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</si>
  <si>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</si>
  <si>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</si>
  <si>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</si>
  <si>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</si>
  <si>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</si>
  <si>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</si>
  <si>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</si>
  <si>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</si>
  <si>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</si>
  <si>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</si>
  <si>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</si>
  <si>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</si>
  <si>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</si>
  <si>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</si>
  <si>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</si>
  <si>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</si>
  <si>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</si>
  <si>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</si>
  <si>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</si>
  <si>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</si>
  <si>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</si>
  <si>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</si>
  <si>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</si>
  <si>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</si>
  <si>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</si>
  <si>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</si>
  <si>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</si>
  <si>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</si>
  <si>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</si>
  <si>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</si>
  <si>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</si>
  <si>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</si>
  <si>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</si>
  <si>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</si>
  <si>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</si>
  <si>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</si>
  <si>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</si>
  <si>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</si>
  <si>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</si>
  <si>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</si>
  <si>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</si>
  <si>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</si>
  <si>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</si>
  <si>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</si>
  <si>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</si>
  <si>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</si>
  <si>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</si>
  <si>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</si>
  <si>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</si>
  <si>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</si>
  <si>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</si>
  <si>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</si>
  <si>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</si>
  <si>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</si>
  <si>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</si>
  <si>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</si>
  <si>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</si>
  <si>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</si>
  <si>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</si>
  <si>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</si>
  <si>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</si>
  <si>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</si>
  <si>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</si>
  <si>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</si>
  <si>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</si>
  <si>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</si>
  <si>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</si>
  <si>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</si>
  <si>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</si>
  <si>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</si>
  <si>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</si>
  <si>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</si>
  <si>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</si>
  <si>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</si>
  <si>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</si>
  <si>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</si>
  <si>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</si>
  <si>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</si>
  <si>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</si>
  <si>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</si>
  <si>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</si>
  <si>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</si>
  <si>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</si>
  <si>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</si>
  <si>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</si>
  <si>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</si>
  <si>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</si>
  <si>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</si>
  <si>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</si>
  <si>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</si>
  <si>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</si>
  <si>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</si>
  <si>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</si>
  <si>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</si>
  <si>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</si>
  <si>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</si>
  <si>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</si>
  <si>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</si>
  <si>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</si>
  <si>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</si>
  <si>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</si>
  <si>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</si>
  <si>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</si>
  <si>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</si>
  <si>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</si>
  <si>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</si>
  <si>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</si>
  <si>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</si>
  <si>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</si>
  <si>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</si>
  <si>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</si>
  <si>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</si>
  <si>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</si>
  <si>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</si>
  <si>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</si>
  <si>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</si>
  <si>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</si>
  <si>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</si>
  <si>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</si>
  <si>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</si>
  <si>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</si>
  <si>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</si>
  <si>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</si>
  <si>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</si>
  <si>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</si>
  <si>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</si>
  <si>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</si>
  <si>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</si>
  <si>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</si>
  <si>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</si>
  <si>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</si>
  <si>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</si>
  <si>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</si>
  <si>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</si>
  <si>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</si>
  <si>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</si>
  <si>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</si>
  <si>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</si>
  <si>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</si>
  <si>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</si>
  <si>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</si>
  <si>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</si>
  <si>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</si>
  <si>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</si>
  <si>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</si>
  <si>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</si>
  <si>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</si>
  <si>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</si>
  <si>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</si>
  <si>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</si>
  <si>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</si>
  <si>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</si>
  <si>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</si>
  <si>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</si>
  <si>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</si>
  <si>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</si>
  <si>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</si>
  <si>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</si>
  <si>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</si>
  <si>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</si>
  <si>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</si>
  <si>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</si>
  <si>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</si>
  <si>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</si>
  <si>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</si>
  <si>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</si>
  <si>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</si>
  <si>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</si>
  <si>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</si>
  <si>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</si>
  <si>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</si>
  <si>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</si>
  <si>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</si>
  <si>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</si>
  <si>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</si>
  <si>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</si>
  <si>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</si>
  <si>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</si>
  <si>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</si>
  <si>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</si>
  <si>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</si>
  <si>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</si>
  <si>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</si>
  <si>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</si>
  <si>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</si>
  <si>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</si>
  <si>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</si>
  <si>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</si>
  <si>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</si>
  <si>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</si>
  <si>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</si>
  <si>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</si>
  <si>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</si>
  <si>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</si>
  <si>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</si>
  <si>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</si>
  <si>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</si>
  <si>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</si>
  <si>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</si>
  <si>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</si>
  <si>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</si>
  <si>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</si>
  <si>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</si>
  <si>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</si>
  <si>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</si>
  <si>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</si>
  <si>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</si>
  <si>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</si>
  <si>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</si>
  <si>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</si>
  <si>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</si>
  <si>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</si>
  <si>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</si>
  <si>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</si>
  <si>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</si>
  <si>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</si>
  <si>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</si>
  <si>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</si>
  <si>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</si>
  <si>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</si>
  <si>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</si>
  <si>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</si>
  <si>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</si>
  <si>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</si>
  <si>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</si>
  <si>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</si>
  <si>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</si>
  <si>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</si>
  <si>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</si>
  <si>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</si>
  <si>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</si>
  <si>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</si>
  <si>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</si>
  <si>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</si>
  <si>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</si>
  <si>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</si>
  <si>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</si>
  <si>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</si>
  <si>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</si>
  <si>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</si>
  <si>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</si>
  <si>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</si>
  <si>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</si>
  <si>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</si>
  <si>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</si>
  <si>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</si>
  <si>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</si>
  <si>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</si>
  <si>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</si>
  <si>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</si>
  <si>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</si>
  <si>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</si>
  <si>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</si>
  <si>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</si>
  <si>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</si>
  <si>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</si>
  <si>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</si>
  <si>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</si>
  <si>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</si>
  <si>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</si>
  <si>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</si>
  <si>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</si>
  <si>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</si>
  <si>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</si>
  <si>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</si>
  <si>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</si>
  <si>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</si>
  <si>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</si>
  <si>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</si>
  <si>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</si>
  <si>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</si>
  <si>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</si>
  <si>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</si>
  <si>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</si>
  <si>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</si>
  <si>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</si>
  <si>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</si>
  <si>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</si>
  <si>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</si>
  <si>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</si>
  <si>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</si>
  <si>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</si>
  <si>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</si>
  <si>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</si>
  <si>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</si>
  <si>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</si>
  <si>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</si>
  <si>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</si>
  <si>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</si>
  <si>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</si>
  <si>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</si>
  <si>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</si>
  <si>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</si>
  <si>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</si>
  <si>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</si>
  <si>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</si>
  <si>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</si>
  <si>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</si>
  <si>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</si>
  <si>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</si>
  <si>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</si>
  <si>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</si>
  <si>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</si>
  <si>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</si>
  <si>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</si>
  <si>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</si>
  <si>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</si>
  <si>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</si>
  <si>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</si>
  <si>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</si>
  <si>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</si>
  <si>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</si>
  <si>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</si>
  <si>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</si>
  <si>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</si>
  <si>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</si>
  <si>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</si>
  <si>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</si>
  <si>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</si>
  <si>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</si>
  <si>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</si>
  <si>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</si>
  <si>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</si>
  <si>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</si>
  <si>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</si>
  <si>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</si>
  <si>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</si>
  <si>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</si>
  <si>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</si>
  <si>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</si>
  <si>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</si>
  <si>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</si>
  <si>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</si>
  <si>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</si>
  <si>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</si>
  <si>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</si>
  <si>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</si>
  <si>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</si>
  <si>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</si>
  <si>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</si>
  <si>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</si>
  <si>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</si>
  <si>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</si>
  <si>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</si>
  <si>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</si>
  <si>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</si>
  <si>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</si>
  <si>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</si>
  <si>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</si>
  <si>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</si>
  <si>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</si>
  <si>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</si>
  <si>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</si>
  <si>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</si>
  <si>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</si>
  <si>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</si>
  <si>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</si>
  <si>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</si>
  <si>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</si>
  <si>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</si>
  <si>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</si>
  <si>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</si>
  <si>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</si>
  <si>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</si>
  <si>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</si>
  <si>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</si>
  <si>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</si>
  <si>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</si>
  <si>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</si>
  <si>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</si>
  <si>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</si>
  <si>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</si>
  <si>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</si>
  <si>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</si>
  <si>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</si>
  <si>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</si>
  <si>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</si>
  <si>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</si>
  <si>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</si>
  <si>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</si>
  <si>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</si>
  <si>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</si>
  <si>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</si>
  <si>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</si>
  <si>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</si>
  <si>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</si>
  <si>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</si>
  <si>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</si>
  <si>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</si>
  <si>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</si>
  <si>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</si>
  <si>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</si>
  <si>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</si>
  <si>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</si>
  <si>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</si>
  <si>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</si>
  <si>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</si>
  <si>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</si>
  <si>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</si>
  <si>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</si>
  <si>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</si>
  <si>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</si>
  <si>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</si>
  <si>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</si>
  <si>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</si>
  <si>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</si>
  <si>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</si>
  <si>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</si>
  <si>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</si>
  <si>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</si>
  <si>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</si>
  <si>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</si>
  <si>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</si>
  <si>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</si>
  <si>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</si>
  <si>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</si>
  <si>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</si>
  <si>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</si>
  <si>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</si>
  <si>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</si>
  <si>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</si>
  <si>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</si>
  <si>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</si>
  <si>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</si>
  <si>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</si>
  <si>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</si>
  <si>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</si>
  <si>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</si>
  <si>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</si>
  <si>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</si>
  <si>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</si>
  <si>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</si>
  <si>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</si>
  <si>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</si>
  <si>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</si>
  <si>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</si>
  <si>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</si>
  <si>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</si>
  <si>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</si>
  <si>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</si>
  <si>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</si>
  <si>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</si>
  <si>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</si>
  <si>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</si>
  <si>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</si>
  <si>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</si>
  <si>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</si>
  <si>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</si>
  <si>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</si>
  <si>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</si>
  <si>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</si>
  <si>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</si>
  <si>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</si>
  <si>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</si>
  <si>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</si>
  <si>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</si>
  <si>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</si>
  <si>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</si>
  <si>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</si>
  <si>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</si>
  <si>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</si>
  <si>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</si>
  <si>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</si>
  <si>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</si>
  <si>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</si>
  <si>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</si>
  <si>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</si>
  <si>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</si>
  <si>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</si>
  <si>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</si>
  <si>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</si>
  <si>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</si>
  <si>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</si>
  <si>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</si>
  <si>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</si>
  <si>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</si>
  <si>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</si>
  <si>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</si>
  <si>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</si>
  <si>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</si>
  <si>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</si>
  <si>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</si>
  <si>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</si>
  <si>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</si>
  <si>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</si>
  <si>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</si>
  <si>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</si>
  <si>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</si>
  <si>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</si>
  <si>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</si>
  <si>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</si>
  <si>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</si>
  <si>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</si>
  <si>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</si>
  <si>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</si>
  <si>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</si>
  <si>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</si>
  <si>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</si>
  <si>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</si>
  <si>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</si>
  <si>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</si>
  <si>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</si>
  <si>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</si>
  <si>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</si>
  <si>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</si>
  <si>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</si>
  <si>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</si>
  <si>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</si>
  <si>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</si>
  <si>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</si>
  <si>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</si>
  <si>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</si>
  <si>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</si>
  <si>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</si>
  <si>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</si>
  <si>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</si>
  <si>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</si>
  <si>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</si>
  <si>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</si>
  <si>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</si>
  <si>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</si>
  <si>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</si>
  <si>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</si>
  <si>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</si>
  <si>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</si>
  <si>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</si>
  <si>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</si>
  <si>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</si>
  <si>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</si>
  <si>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</si>
  <si>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</si>
  <si>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</si>
  <si>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</si>
  <si>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</si>
  <si>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</si>
  <si>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</si>
  <si>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</si>
  <si>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</si>
  <si>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</si>
  <si>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</si>
  <si>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</si>
  <si>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</si>
  <si>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</si>
  <si>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</si>
  <si>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</si>
  <si>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</si>
  <si>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</si>
  <si>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</si>
  <si>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</si>
  <si>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</si>
  <si>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</si>
  <si>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</si>
  <si>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</si>
  <si>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</si>
  <si>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</si>
  <si>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</si>
  <si>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</si>
  <si>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</si>
  <si>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</si>
  <si>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</si>
  <si>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</si>
  <si>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</si>
  <si>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</si>
  <si>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</si>
  <si>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</si>
  <si>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</si>
  <si>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</si>
  <si>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</si>
  <si>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</si>
  <si>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</si>
  <si>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</si>
  <si>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</si>
  <si>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</si>
  <si>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</si>
  <si>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</si>
  <si>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</si>
  <si>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</si>
  <si>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</si>
  <si>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</si>
  <si>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</si>
  <si>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</si>
  <si>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</si>
  <si>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</si>
  <si>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</si>
  <si>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</si>
  <si>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</si>
  <si>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</si>
  <si>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</si>
  <si>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</si>
  <si>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</si>
  <si>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</si>
  <si>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</si>
  <si>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</si>
  <si>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</si>
  <si>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</si>
  <si>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</si>
  <si>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</si>
  <si>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</si>
  <si>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</si>
  <si>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</si>
  <si>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</si>
  <si>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</si>
  <si>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</si>
  <si>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</si>
  <si>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</si>
  <si>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</si>
  <si>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</si>
  <si>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</si>
  <si>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</si>
  <si>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</si>
  <si>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</si>
  <si>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</si>
  <si>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</si>
  <si>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</si>
  <si>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</si>
  <si>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</si>
  <si>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</si>
  <si>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</si>
  <si>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</si>
  <si>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</si>
  <si>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</si>
  <si>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</si>
  <si>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</si>
  <si>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</si>
  <si>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</si>
  <si>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</si>
  <si>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</si>
  <si>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</si>
  <si>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</si>
  <si>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</si>
  <si>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</si>
  <si>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</si>
  <si>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</si>
  <si>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</si>
  <si>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</si>
  <si>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</si>
  <si>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</si>
  <si>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</si>
  <si>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</si>
  <si>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</si>
  <si>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</si>
  <si>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</si>
  <si>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</si>
  <si>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</si>
  <si>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</si>
  <si>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</si>
  <si>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</si>
  <si>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</si>
  <si>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</si>
  <si>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</si>
  <si>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</si>
  <si>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</si>
  <si>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</si>
  <si>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</si>
  <si>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</si>
  <si>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</si>
  <si>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</si>
  <si>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</si>
  <si>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</si>
  <si>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</si>
  <si>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</si>
  <si>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</si>
  <si>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</si>
  <si>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</si>
  <si>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</si>
  <si>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</si>
  <si>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</si>
  <si>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</si>
  <si>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</si>
  <si>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</si>
  <si>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</si>
  <si>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</si>
  <si>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</si>
  <si>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</si>
  <si>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</si>
  <si>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</si>
  <si>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</si>
  <si>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</si>
  <si>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</si>
  <si>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</si>
  <si>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</si>
  <si>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</si>
  <si>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</si>
  <si>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</si>
  <si>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</si>
  <si>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</si>
  <si>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</si>
  <si>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</si>
  <si>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</si>
  <si>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</si>
  <si>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</si>
  <si>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</si>
  <si>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</si>
  <si>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</si>
  <si>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</si>
  <si>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</si>
  <si>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</si>
  <si>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</si>
  <si>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</si>
  <si>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</si>
  <si>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</si>
  <si>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</si>
  <si>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</si>
  <si>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</si>
  <si>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</si>
  <si>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</si>
  <si>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</si>
  <si>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</si>
  <si>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</si>
  <si>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</si>
  <si>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</si>
  <si>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</si>
  <si>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</si>
  <si>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</si>
  <si>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</si>
  <si>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</si>
  <si>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</si>
  <si>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</si>
  <si>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</si>
  <si>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</si>
  <si>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</si>
  <si>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</si>
  <si>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</si>
  <si>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</si>
  <si>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</si>
  <si>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</si>
  <si>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</si>
  <si>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</si>
  <si>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</si>
  <si>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</si>
  <si>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</si>
  <si>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</si>
  <si>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</si>
  <si>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</si>
  <si>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</si>
  <si>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</si>
  <si>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</si>
  <si>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</si>
  <si>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</si>
  <si>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</si>
  <si>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</si>
  <si>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</si>
  <si>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</si>
  <si>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</si>
  <si>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</si>
  <si>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</si>
  <si>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</si>
  <si>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</si>
  <si>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</si>
  <si>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</si>
  <si>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</si>
  <si>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</si>
  <si>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</si>
  <si>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</si>
  <si>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</si>
  <si>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</si>
  <si>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</si>
  <si>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</si>
  <si>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</si>
  <si>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</si>
  <si>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</si>
  <si>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</si>
  <si>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</si>
  <si>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</si>
  <si>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</si>
  <si>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</si>
  <si>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</si>
  <si>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</si>
  <si>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</si>
  <si>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</si>
  <si>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</si>
  <si>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</si>
  <si>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</si>
  <si>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</si>
  <si>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</si>
  <si>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</si>
  <si>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</si>
  <si>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</si>
  <si>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</si>
  <si>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</si>
  <si>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</si>
  <si>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</si>
  <si>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</si>
  <si>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</si>
  <si>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</si>
  <si>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</si>
  <si>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</si>
  <si>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</si>
  <si>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</si>
  <si>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</si>
  <si>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</si>
  <si>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</si>
  <si>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</si>
  <si>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</si>
  <si>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</si>
  <si>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</si>
  <si>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</si>
  <si>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</si>
  <si>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</si>
  <si>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</si>
  <si>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</si>
  <si>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</si>
  <si>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</si>
  <si>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</si>
  <si>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</si>
  <si>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</si>
  <si>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</si>
  <si>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</si>
  <si>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</si>
  <si>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</si>
  <si>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</si>
  <si>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</si>
  <si>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</si>
  <si>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</si>
  <si>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</si>
  <si>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</si>
  <si>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</si>
  <si>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</si>
  <si>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</si>
  <si>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</si>
  <si>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</si>
  <si>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</si>
  <si>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</si>
  <si>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</si>
  <si>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</si>
  <si>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</si>
  <si>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</si>
  <si>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</si>
  <si>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</si>
  <si>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</si>
  <si>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</si>
  <si>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</si>
  <si>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</si>
  <si>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</si>
  <si>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</si>
  <si>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</si>
  <si>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</si>
  <si>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</si>
  <si>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</si>
  <si>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</si>
  <si>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</si>
  <si>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</si>
  <si>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</si>
  <si>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</si>
  <si>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</si>
  <si>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</si>
  <si>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</si>
  <si>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</si>
  <si>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</si>
  <si>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</si>
  <si>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</si>
  <si>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</si>
  <si>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</si>
  <si>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</si>
  <si>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</si>
  <si>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</si>
  <si>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</si>
  <si>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</si>
  <si>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</si>
  <si>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</si>
  <si>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</si>
  <si>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</si>
  <si>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</si>
  <si>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</si>
  <si>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</si>
  <si>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</si>
  <si>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</si>
  <si>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</si>
  <si>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</si>
  <si>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</si>
  <si>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</si>
  <si>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</si>
  <si>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</si>
  <si>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</si>
  <si>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</si>
  <si>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</si>
  <si>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</si>
  <si>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</si>
  <si>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</si>
  <si>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</si>
  <si>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</si>
  <si>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</si>
  <si>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</si>
  <si>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</si>
  <si>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</si>
  <si>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</si>
  <si>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</si>
  <si>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</si>
  <si>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</si>
  <si>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</si>
  <si>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</si>
  <si>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</si>
  <si>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</si>
  <si>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</si>
  <si>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</si>
  <si>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</si>
  <si>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</si>
  <si>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</si>
  <si>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</si>
  <si>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</si>
  <si>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</si>
  <si>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</si>
  <si>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</si>
  <si>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</si>
  <si>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</si>
  <si>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</si>
  <si>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</si>
  <si>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</si>
  <si>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</si>
  <si>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</si>
  <si>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</si>
  <si>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</si>
  <si>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</si>
  <si>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</si>
  <si>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</si>
  <si>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</si>
  <si>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</si>
  <si>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</si>
  <si>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</si>
  <si>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</si>
  <si>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</si>
  <si>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</si>
  <si>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</si>
  <si>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</si>
  <si>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</si>
  <si>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</si>
  <si>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</si>
  <si>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</si>
  <si>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</si>
  <si>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</si>
  <si>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</si>
  <si>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</si>
  <si>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</si>
  <si>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</si>
  <si>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</si>
  <si>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</si>
  <si>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</si>
  <si>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</si>
  <si>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</si>
  <si>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</si>
  <si>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</si>
  <si>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</si>
  <si>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</si>
  <si>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</si>
  <si>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</si>
  <si>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</si>
  <si>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</si>
  <si>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</si>
  <si>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</si>
  <si>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</si>
  <si>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</si>
  <si>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</si>
  <si>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</si>
  <si>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</si>
  <si>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</si>
  <si>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</si>
  <si>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</si>
  <si>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</si>
  <si>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</si>
  <si>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</si>
  <si>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</si>
  <si>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</si>
  <si>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</si>
  <si>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</si>
  <si>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</si>
  <si>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</si>
  <si>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</si>
  <si>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</si>
  <si>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</si>
  <si>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</si>
  <si>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</si>
  <si>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</si>
  <si>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</si>
  <si>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</si>
  <si>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</si>
  <si>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</si>
  <si>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</si>
  <si>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</si>
  <si>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</si>
  <si>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</si>
  <si>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</si>
  <si>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</si>
  <si>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</si>
  <si>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</si>
  <si>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</si>
  <si>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</si>
  <si>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</si>
  <si>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</si>
  <si>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</si>
  <si>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</si>
  <si>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</si>
  <si>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</si>
  <si>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</si>
  <si>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</si>
  <si>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</si>
  <si>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</si>
  <si>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</si>
  <si>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</si>
  <si>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</si>
  <si>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</si>
  <si>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</si>
  <si>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</si>
  <si>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</si>
  <si>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</si>
  <si>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</si>
  <si>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</si>
  <si>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</si>
  <si>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</si>
  <si>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</si>
  <si>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</si>
  <si>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</si>
  <si>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</si>
  <si>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</si>
  <si>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</si>
  <si>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</si>
  <si>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</si>
  <si>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</si>
  <si>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</si>
  <si>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</si>
  <si>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</si>
  <si>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</si>
  <si>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</si>
  <si>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</si>
  <si>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</si>
  <si>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</si>
  <si>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</si>
  <si>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</si>
  <si>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</si>
  <si>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</si>
  <si>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</si>
  <si>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</si>
  <si>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</si>
  <si>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</si>
  <si>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</si>
  <si>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</si>
  <si>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</si>
  <si>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</si>
  <si>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</si>
  <si>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</si>
  <si>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</si>
  <si>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</si>
  <si>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</si>
  <si>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</si>
  <si>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</si>
  <si>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</si>
  <si>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</si>
  <si>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</si>
  <si>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</si>
  <si>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</si>
  <si>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</si>
  <si>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</si>
  <si>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</si>
  <si>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</si>
  <si>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</si>
  <si>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</si>
  <si>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</si>
  <si>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</si>
  <si>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</si>
  <si>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</si>
  <si>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</si>
  <si>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</si>
  <si>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</si>
  <si>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</si>
  <si>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</si>
  <si>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</si>
  <si>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</si>
  <si>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</si>
  <si>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</si>
  <si>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</si>
  <si>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</si>
  <si>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</si>
  <si>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</si>
  <si>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</si>
  <si>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</si>
  <si>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</si>
  <si>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</si>
  <si>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</si>
  <si>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</si>
  <si>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</si>
  <si>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</si>
  <si>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</si>
  <si>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</si>
  <si>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</si>
  <si>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</si>
  <si>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</si>
  <si>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</si>
  <si>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</si>
  <si>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</si>
  <si>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</si>
  <si>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</si>
  <si>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</si>
  <si>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</si>
  <si>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</si>
  <si>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</si>
  <si>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</si>
  <si>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</si>
  <si>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</si>
  <si>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</si>
  <si>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</si>
  <si>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</si>
  <si>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</si>
  <si>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</si>
  <si>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</si>
  <si>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</si>
  <si>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</si>
  <si>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</si>
  <si>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</si>
  <si>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</si>
  <si>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</si>
  <si>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</si>
  <si>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</si>
  <si>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</si>
  <si>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</si>
  <si>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</si>
  <si>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</si>
  <si>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</si>
  <si>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</si>
  <si>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</si>
  <si>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</si>
  <si>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</si>
  <si>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</si>
  <si>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</si>
  <si>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</si>
  <si>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</si>
  <si>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</si>
  <si>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</si>
  <si>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</si>
  <si>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</si>
  <si>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</si>
  <si>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</si>
  <si>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</si>
  <si>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</si>
  <si>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</si>
  <si>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</si>
  <si>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</si>
  <si>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</si>
  <si>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</si>
  <si>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</si>
  <si>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</si>
  <si>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</si>
  <si>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</si>
  <si>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</si>
  <si>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</si>
  <si>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</si>
  <si>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</si>
  <si>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</si>
  <si>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</si>
  <si>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</si>
  <si>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</si>
  <si>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</si>
  <si>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</si>
  <si>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</si>
  <si>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</si>
  <si>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</si>
  <si>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</si>
  <si>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</si>
  <si>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</si>
  <si>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</si>
  <si>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</si>
  <si>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</si>
  <si>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</si>
  <si>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</si>
  <si>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</si>
  <si>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</si>
  <si>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</si>
  <si>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</si>
  <si>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</si>
  <si>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</si>
  <si>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</si>
  <si>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</si>
  <si>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</si>
  <si>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</si>
  <si>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</si>
  <si>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</si>
  <si>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</si>
  <si>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</si>
  <si>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</si>
  <si>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</si>
  <si>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</si>
  <si>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</si>
  <si>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</si>
  <si>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</si>
  <si>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</si>
  <si>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</si>
  <si>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</si>
  <si>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</si>
  <si>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</si>
  <si>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</si>
  <si>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</si>
  <si>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</si>
  <si>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</si>
  <si>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</si>
  <si>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</si>
  <si>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</si>
  <si>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</si>
  <si>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</si>
  <si>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</si>
  <si>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</si>
  <si>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</si>
  <si>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</si>
  <si>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</si>
  <si>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</si>
  <si>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</si>
  <si>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</si>
  <si>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</si>
  <si>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</si>
  <si>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</si>
  <si>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</si>
  <si>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</si>
  <si>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</si>
  <si>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</si>
  <si>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</si>
  <si>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</si>
  <si>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</si>
  <si>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</si>
  <si>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</si>
  <si>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</si>
  <si>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</si>
  <si>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</si>
  <si>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</si>
  <si>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</si>
  <si>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</si>
  <si>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</si>
  <si>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</si>
  <si>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</si>
  <si>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</si>
  <si>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</si>
  <si>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</si>
  <si>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</si>
  <si>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</si>
  <si>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</si>
  <si>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</si>
  <si>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</si>
  <si>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</si>
  <si>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</si>
  <si>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</si>
  <si>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</si>
  <si>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</si>
  <si>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</si>
  <si>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</si>
  <si>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</si>
  <si>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</si>
  <si>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</si>
  <si>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</si>
  <si>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</si>
  <si>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</si>
  <si>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</si>
  <si>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</si>
  <si>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</si>
  <si>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</si>
  <si>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</si>
  <si>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</si>
  <si>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</si>
  <si>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</si>
  <si>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</si>
  <si>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</si>
  <si>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</si>
  <si>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</si>
  <si>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</si>
  <si>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</si>
  <si>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</si>
  <si>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</si>
  <si>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</si>
  <si>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</si>
  <si>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</si>
  <si>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</si>
  <si>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</si>
  <si>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</si>
  <si>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</si>
  <si>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</si>
  <si>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</si>
  <si>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</si>
  <si>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</si>
  <si>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</si>
  <si>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</si>
  <si>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</si>
  <si>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</si>
  <si>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</si>
  <si>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</si>
  <si>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</si>
  <si>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</si>
  <si>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</si>
  <si>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</si>
  <si>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</si>
  <si>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</si>
  <si>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</si>
  <si>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</si>
  <si>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</si>
  <si>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</si>
  <si>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</si>
  <si>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</si>
  <si>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</si>
  <si>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</si>
  <si>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</si>
  <si>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</si>
  <si>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</si>
  <si>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</si>
  <si>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</si>
  <si>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</si>
  <si>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</si>
  <si>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</si>
  <si>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</si>
  <si>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</si>
  <si>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</si>
  <si>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</si>
  <si>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</si>
  <si>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</si>
  <si>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</si>
  <si>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</si>
  <si>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</si>
  <si>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</si>
  <si>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</si>
  <si>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</si>
  <si>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</si>
  <si>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</si>
  <si>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</si>
  <si>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</si>
  <si>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</si>
  <si>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</si>
  <si>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</si>
  <si>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</si>
  <si>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</si>
  <si>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</si>
  <si>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</si>
  <si>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</si>
  <si>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</si>
  <si>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</si>
  <si>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</si>
  <si>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</si>
  <si>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</si>
  <si>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</si>
  <si>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</si>
  <si>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</si>
  <si>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</si>
  <si>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</si>
  <si>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</si>
  <si>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</si>
  <si>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</si>
  <si>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</si>
  <si>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</si>
  <si>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</si>
  <si>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</si>
  <si>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</si>
  <si>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</si>
  <si>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</si>
  <si>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</si>
  <si>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</si>
  <si>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</si>
  <si>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</si>
  <si>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</si>
  <si>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</si>
  <si>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</si>
  <si>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</si>
  <si>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</si>
  <si>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</si>
  <si>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</si>
  <si>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</si>
  <si>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</si>
  <si>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</si>
  <si>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</si>
  <si>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</si>
  <si>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</si>
  <si>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</si>
  <si>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</si>
  <si>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</si>
  <si>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</si>
  <si>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</si>
  <si>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</si>
  <si>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</si>
  <si>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</si>
  <si>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</si>
  <si>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</si>
  <si>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</si>
  <si>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</si>
  <si>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</si>
  <si>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</si>
  <si>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</si>
  <si>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</si>
  <si>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</si>
  <si>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</si>
  <si>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</si>
  <si>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</si>
  <si>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</si>
  <si>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</si>
  <si>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</si>
  <si>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</si>
  <si>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</si>
  <si>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</si>
  <si>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</si>
  <si>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</si>
  <si>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</si>
  <si>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</si>
  <si>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</si>
  <si>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</si>
  <si>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</si>
  <si>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</si>
  <si>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</si>
  <si>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</si>
  <si>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</si>
  <si>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</si>
  <si>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</si>
  <si>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</si>
  <si>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</si>
  <si>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</si>
  <si>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</si>
  <si>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</si>
  <si>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</si>
  <si>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</si>
  <si>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</si>
  <si>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</si>
  <si>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</si>
  <si>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</si>
  <si>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</si>
  <si>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</si>
  <si>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</si>
  <si>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</si>
  <si>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</si>
  <si>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</si>
  <si>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</si>
  <si>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</si>
  <si>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</si>
  <si>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</si>
  <si>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</si>
  <si>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</si>
  <si>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</si>
  <si>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</si>
  <si>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</si>
  <si>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</si>
  <si>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</si>
  <si>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</si>
  <si>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</si>
  <si>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</si>
  <si>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</si>
  <si>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</si>
  <si>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</si>
  <si>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</si>
  <si>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</si>
  <si>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</si>
  <si>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</si>
  <si>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</si>
  <si>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</si>
  <si>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</si>
  <si>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</si>
  <si>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</si>
  <si>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</si>
  <si>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</si>
  <si>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</si>
  <si>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</si>
  <si>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</si>
  <si>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</si>
  <si>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</si>
  <si>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</si>
  <si>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</si>
  <si>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</si>
  <si>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</si>
  <si>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</si>
  <si>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</si>
  <si>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</si>
  <si>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</si>
  <si>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</si>
  <si>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</si>
  <si>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</si>
  <si>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</si>
  <si>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</si>
  <si>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</si>
  <si>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</si>
  <si>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</si>
  <si>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</si>
  <si>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</si>
  <si>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</si>
  <si>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</si>
  <si>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</si>
  <si>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</si>
  <si>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</si>
  <si>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</si>
  <si>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</si>
  <si>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</si>
  <si>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</si>
  <si>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</si>
  <si>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</si>
  <si>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</si>
  <si>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</si>
  <si>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</si>
  <si>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</si>
  <si>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</si>
  <si>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</si>
  <si>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</si>
  <si>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</si>
  <si>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</si>
  <si>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</si>
  <si>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</si>
  <si>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</si>
  <si>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</si>
  <si>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</si>
  <si>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</si>
  <si>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</si>
  <si>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</si>
  <si>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</si>
  <si>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</si>
  <si>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</si>
  <si>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</si>
  <si>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</si>
  <si>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</si>
  <si>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</si>
  <si>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</si>
  <si>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</si>
  <si>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</si>
  <si>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</si>
  <si>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</si>
  <si>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</si>
  <si>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</si>
  <si>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</si>
  <si>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</si>
  <si>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</si>
  <si>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</si>
  <si>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</si>
  <si>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</si>
  <si>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</si>
  <si>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</si>
  <si>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</si>
  <si>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</si>
  <si>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</si>
  <si>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</si>
  <si>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</si>
  <si>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</si>
  <si>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</si>
  <si>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</si>
  <si>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</si>
  <si>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</si>
  <si>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</si>
  <si>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</si>
  <si>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</si>
  <si>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</si>
  <si>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</si>
  <si>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</si>
  <si>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</si>
  <si>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</si>
  <si>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</si>
  <si>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</si>
  <si>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</si>
  <si>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</si>
  <si>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</si>
  <si>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</si>
  <si>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</si>
  <si>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</si>
  <si>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</si>
  <si>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</si>
  <si>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</si>
  <si>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</si>
  <si>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</si>
  <si>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</si>
  <si>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</si>
  <si>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</si>
  <si>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</si>
  <si>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</si>
  <si>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</si>
  <si>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</si>
  <si>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</si>
  <si>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</si>
  <si>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</si>
  <si>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</si>
  <si>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</si>
  <si>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</si>
  <si>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</si>
  <si>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</si>
  <si>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</si>
  <si>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</si>
  <si>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</si>
  <si>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</si>
  <si>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</si>
  <si>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</si>
  <si>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</si>
  <si>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</si>
  <si>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</si>
  <si>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</si>
  <si>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</si>
  <si>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</si>
  <si>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</si>
  <si>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</si>
  <si>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</si>
  <si>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</si>
  <si>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</si>
  <si>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</si>
  <si>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</si>
  <si>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</si>
  <si>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</si>
  <si>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</si>
  <si>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</si>
  <si>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</si>
  <si>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</si>
  <si>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</si>
  <si>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</si>
  <si>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</si>
  <si>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</si>
  <si>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</si>
  <si>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</si>
  <si>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</si>
  <si>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</si>
  <si>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</si>
  <si>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</si>
  <si>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</si>
  <si>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</si>
  <si>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</si>
  <si>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</si>
  <si>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</si>
  <si>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</si>
  <si>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</si>
  <si>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</si>
  <si>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</si>
  <si>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</si>
  <si>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</si>
  <si>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</si>
  <si>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</si>
  <si>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</si>
  <si>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</si>
  <si>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</si>
  <si>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</si>
  <si>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</si>
  <si>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</si>
  <si>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</si>
  <si>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</si>
  <si>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</si>
  <si>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</si>
  <si>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</si>
  <si>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</si>
  <si>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</si>
  <si>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</si>
  <si>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</si>
  <si>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</si>
  <si>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</si>
  <si>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</si>
  <si>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</si>
  <si>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</si>
  <si>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</si>
  <si>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</si>
  <si>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</si>
  <si>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</si>
  <si>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</si>
  <si>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</si>
  <si>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</si>
  <si>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</si>
  <si>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</si>
  <si>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</si>
  <si>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</si>
  <si>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</si>
  <si>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</si>
  <si>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</si>
  <si>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</si>
  <si>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</si>
  <si>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</si>
  <si>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</si>
  <si>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</si>
  <si>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</si>
  <si>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</si>
  <si>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</si>
  <si>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</si>
  <si>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</si>
  <si>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</si>
  <si>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</si>
  <si>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</si>
  <si>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</si>
  <si>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</si>
  <si>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</si>
  <si>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</si>
  <si>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</si>
  <si>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</si>
  <si>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</si>
  <si>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</si>
  <si>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</si>
  <si>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</si>
  <si>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</si>
  <si>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</si>
  <si>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</si>
  <si>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</si>
  <si>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</si>
  <si>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</si>
  <si>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</si>
  <si>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</si>
  <si>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</si>
  <si>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</si>
  <si>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</si>
  <si>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</si>
  <si>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</si>
  <si>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</si>
  <si>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</si>
  <si>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</si>
  <si>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</si>
  <si>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</si>
  <si>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</si>
  <si>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</si>
  <si>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</si>
  <si>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</si>
  <si>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</si>
  <si>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</si>
  <si>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</si>
  <si>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</si>
  <si>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</si>
  <si>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</si>
  <si>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</si>
  <si>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</si>
  <si>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</si>
  <si>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</si>
  <si>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</si>
  <si>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</si>
  <si>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</si>
  <si>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</si>
  <si>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</si>
  <si>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</si>
  <si>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</si>
  <si>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</si>
  <si>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</si>
  <si>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</si>
  <si>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</si>
  <si>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</si>
  <si>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</si>
  <si>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</si>
  <si>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</si>
  <si>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</si>
  <si>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</si>
  <si>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</si>
  <si>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</si>
  <si>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</si>
  <si>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</si>
  <si>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</si>
  <si>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</si>
  <si>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</si>
  <si>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</si>
  <si>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</si>
  <si>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</si>
  <si>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</si>
  <si>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</si>
  <si>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</si>
  <si>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</si>
  <si>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</si>
  <si>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</si>
  <si>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</si>
  <si>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</si>
  <si>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</si>
  <si>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</si>
  <si>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</si>
  <si>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</si>
  <si>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</si>
  <si>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</si>
  <si>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</si>
  <si>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</si>
  <si>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</si>
  <si>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</si>
  <si>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</si>
  <si>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</si>
  <si>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</si>
  <si>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</si>
  <si>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</si>
  <si>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</si>
  <si>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</si>
  <si>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</si>
  <si>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</si>
  <si>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</si>
  <si>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</si>
  <si>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</si>
  <si>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</si>
  <si>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</si>
  <si>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</si>
  <si>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</si>
  <si>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</si>
  <si>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</si>
  <si>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</si>
  <si>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</si>
  <si>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</si>
  <si>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</si>
  <si>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</si>
  <si>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</si>
  <si>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</si>
  <si>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</si>
  <si>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</si>
  <si>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</si>
  <si>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</si>
  <si>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</si>
  <si>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</si>
  <si>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</si>
  <si>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</si>
  <si>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</si>
  <si>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</si>
  <si>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</si>
  <si>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</si>
  <si>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</si>
  <si>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</si>
  <si>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</si>
  <si>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</si>
  <si>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</si>
  <si>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</si>
  <si>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</si>
  <si>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</si>
  <si>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</si>
  <si>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</si>
  <si>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</si>
  <si>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</si>
  <si>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</si>
  <si>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</si>
  <si>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</si>
  <si>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</si>
  <si>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</si>
  <si>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</si>
  <si>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</si>
  <si>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</si>
  <si>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</si>
  <si>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</si>
  <si>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</si>
  <si>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</si>
  <si>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</si>
  <si>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</si>
  <si>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</si>
  <si>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</si>
  <si>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</si>
  <si>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</si>
  <si>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</si>
  <si>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</si>
  <si>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</si>
  <si>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</si>
  <si>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</si>
  <si>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</si>
  <si>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</si>
  <si>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</si>
  <si>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</si>
  <si>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</si>
  <si>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</si>
  <si>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</si>
  <si>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</si>
  <si>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</si>
  <si>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</si>
  <si>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</si>
  <si>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</si>
  <si>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</si>
  <si>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</si>
  <si>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</si>
  <si>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</si>
  <si>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</si>
  <si>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</si>
  <si>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</si>
  <si>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</si>
  <si>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</si>
  <si>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</si>
  <si>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</si>
  <si>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</si>
  <si>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</si>
  <si>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</si>
  <si>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</si>
  <si>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</si>
  <si>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</si>
  <si>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</si>
  <si>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</si>
  <si>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</si>
  <si>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</si>
  <si>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</si>
  <si>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</si>
  <si>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</si>
  <si>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</si>
  <si>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</si>
  <si>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</si>
  <si>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</si>
  <si>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</si>
  <si>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</si>
  <si>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</si>
  <si>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</si>
  <si>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</si>
  <si>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</si>
  <si>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</si>
  <si>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</si>
  <si>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</si>
  <si>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</si>
  <si>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</si>
  <si>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</si>
  <si>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</si>
  <si>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</si>
  <si>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</si>
  <si>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</si>
  <si>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</si>
  <si>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</si>
  <si>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</si>
  <si>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</si>
  <si>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</si>
  <si>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</si>
  <si>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</si>
  <si>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</si>
  <si>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</si>
  <si>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</si>
  <si>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</si>
  <si>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</si>
  <si>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</si>
  <si>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</si>
  <si>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</si>
  <si>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</si>
  <si>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</si>
  <si>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</si>
  <si>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</si>
  <si>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</si>
  <si>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</si>
  <si>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</si>
  <si>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</si>
  <si>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</si>
  <si>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</si>
  <si>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</si>
  <si>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</si>
  <si>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</si>
  <si>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</si>
  <si>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</si>
  <si>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</si>
  <si>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</si>
  <si>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</si>
  <si>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</si>
  <si>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</si>
  <si>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</si>
  <si>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</si>
  <si>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</si>
  <si>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</si>
  <si>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</si>
  <si>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</si>
  <si>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</si>
  <si>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</si>
  <si>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</si>
  <si>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</si>
  <si>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</si>
  <si>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</si>
  <si>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</si>
  <si>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</si>
  <si>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</si>
  <si>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</si>
  <si>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</si>
  <si>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</si>
  <si>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</si>
  <si>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</si>
  <si>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</si>
  <si>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</si>
  <si>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</si>
  <si>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</si>
  <si>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</si>
  <si>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</si>
  <si>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</si>
  <si>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</si>
  <si>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</si>
  <si>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</si>
  <si>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</si>
  <si>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</si>
  <si>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</si>
  <si>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</si>
  <si>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</si>
  <si>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</si>
  <si>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</si>
  <si>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</si>
  <si>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</si>
  <si>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</si>
  <si>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</si>
  <si>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</si>
  <si>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</si>
  <si>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</si>
  <si>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</si>
  <si>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</si>
  <si>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</si>
  <si>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</si>
  <si>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</si>
  <si>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</si>
  <si>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</si>
  <si>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</si>
  <si>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</si>
  <si>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</si>
  <si>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</si>
  <si>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</si>
  <si>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</si>
  <si>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</si>
  <si>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</si>
  <si>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</si>
  <si>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</si>
  <si>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</si>
  <si>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</si>
  <si>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</si>
  <si>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</si>
  <si>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</si>
  <si>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</si>
  <si>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</si>
  <si>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</si>
  <si>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</si>
  <si>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</si>
  <si>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</si>
  <si>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</si>
  <si>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</si>
  <si>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</si>
  <si>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</si>
  <si>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</si>
  <si>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</si>
  <si>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</si>
  <si>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</si>
  <si>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</si>
  <si>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</si>
  <si>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</si>
  <si>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</si>
  <si>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</si>
  <si>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</si>
  <si>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</si>
  <si>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</si>
  <si>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</si>
  <si>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</si>
  <si>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</si>
  <si>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</si>
  <si>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</si>
  <si>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</si>
  <si>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</si>
  <si>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</si>
  <si>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</si>
  <si>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</si>
  <si>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</si>
  <si>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</si>
  <si>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</si>
  <si>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</si>
  <si>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</si>
  <si>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</si>
  <si>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</si>
  <si>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</si>
  <si>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</si>
  <si>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</si>
  <si>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</si>
  <si>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</si>
  <si>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</si>
  <si>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</si>
  <si>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</si>
  <si>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</si>
  <si>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</si>
  <si>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</si>
  <si>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</si>
  <si>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</si>
  <si>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</si>
  <si>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</si>
  <si>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</si>
  <si>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</si>
  <si>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</si>
  <si>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</si>
  <si>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</si>
  <si>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</si>
  <si>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</si>
  <si>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</si>
  <si>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</si>
  <si>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</si>
  <si>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</si>
  <si>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</si>
  <si>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</si>
  <si>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</si>
  <si>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</si>
  <si>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</si>
  <si>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</si>
  <si>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</si>
  <si>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</si>
  <si>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</si>
  <si>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</si>
  <si>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</si>
  <si>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</si>
  <si>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</si>
  <si>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</si>
  <si>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</si>
  <si>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</si>
  <si>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</si>
  <si>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</si>
  <si>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</si>
  <si>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</si>
  <si>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</si>
  <si>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</si>
  <si>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</si>
  <si>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</si>
  <si>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</si>
  <si>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</si>
  <si>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</si>
  <si>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</si>
  <si>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</si>
  <si>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</si>
  <si>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</si>
  <si>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</si>
  <si>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</si>
  <si>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</si>
  <si>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</si>
  <si>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</si>
  <si>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</si>
  <si>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</si>
  <si>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</si>
  <si>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</si>
  <si>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</si>
  <si>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</si>
  <si>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</si>
  <si>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</si>
  <si>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</si>
  <si>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</si>
  <si>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</si>
  <si>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</si>
  <si>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</si>
  <si>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</si>
  <si>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</si>
  <si>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</si>
  <si>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</si>
  <si>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</si>
  <si>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</si>
  <si>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</si>
  <si>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</si>
  <si>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</si>
  <si>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</si>
  <si>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</si>
  <si>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</si>
  <si>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</si>
  <si>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</si>
  <si>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</si>
  <si>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</si>
  <si>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</si>
  <si>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</si>
  <si>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</si>
  <si>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</si>
  <si>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</si>
  <si>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</si>
  <si>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</si>
  <si>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</si>
  <si>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</si>
  <si>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</si>
  <si>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</si>
  <si>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</si>
  <si>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</si>
  <si>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</si>
  <si>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</si>
  <si>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</si>
  <si>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</si>
  <si>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</si>
  <si>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</si>
  <si>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</si>
  <si>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</si>
  <si>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</si>
  <si>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</si>
  <si>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</si>
  <si>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</si>
  <si>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</si>
  <si>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</si>
  <si>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</si>
  <si>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</si>
  <si>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</si>
  <si>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</si>
  <si>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</si>
  <si>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</si>
  <si>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</si>
  <si>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</si>
  <si>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</si>
  <si>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</si>
  <si>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</si>
  <si>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</si>
  <si>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</si>
  <si>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</si>
  <si>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</si>
  <si>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</si>
  <si>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</si>
  <si>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</si>
  <si>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</si>
  <si>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</si>
  <si>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</si>
  <si>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</si>
  <si>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</si>
  <si>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</si>
  <si>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</si>
  <si>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</si>
  <si>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</si>
  <si>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</si>
  <si>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</si>
  <si>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</si>
  <si>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</si>
  <si>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</si>
  <si>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</si>
  <si>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</si>
  <si>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</si>
  <si>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</si>
  <si>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</si>
  <si>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</si>
  <si>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</si>
  <si>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</si>
  <si>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</si>
  <si>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</si>
  <si>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</si>
  <si>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</si>
  <si>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</si>
  <si>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</si>
  <si>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</si>
  <si>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</si>
  <si>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</si>
  <si>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</si>
  <si>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</si>
  <si>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</si>
  <si>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</si>
  <si>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</si>
  <si>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</si>
  <si>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</si>
  <si>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</si>
  <si>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</si>
  <si>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</si>
  <si>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</si>
  <si>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</si>
  <si>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</si>
  <si>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</si>
  <si>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</si>
  <si>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</si>
  <si>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</si>
  <si>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</si>
  <si>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</si>
  <si>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</si>
  <si>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</si>
  <si>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</si>
  <si>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</si>
  <si>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</si>
  <si>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</si>
  <si>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</si>
  <si>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</si>
  <si>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</si>
  <si>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</si>
  <si>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</si>
  <si>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</si>
  <si>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</si>
  <si>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</si>
  <si>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</si>
  <si>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</si>
  <si>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</si>
  <si>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</si>
  <si>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</si>
  <si>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</si>
  <si>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</si>
  <si>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</si>
  <si>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</si>
  <si>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</si>
  <si>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</si>
  <si>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</si>
  <si>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</si>
  <si>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</si>
  <si>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</si>
  <si>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</si>
  <si>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</si>
  <si>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</si>
  <si>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</si>
  <si>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</si>
  <si>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</si>
  <si>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</si>
  <si>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</si>
  <si>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</si>
  <si>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</si>
  <si>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</si>
  <si>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</si>
  <si>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</si>
  <si>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</si>
  <si>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</si>
  <si>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</si>
  <si>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</si>
  <si>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</si>
  <si>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</si>
  <si>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</si>
  <si>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</si>
  <si>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</si>
  <si>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</si>
  <si>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</si>
  <si>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</si>
  <si>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</si>
  <si>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</si>
  <si>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</si>
  <si>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</si>
  <si>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</si>
  <si>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</si>
  <si>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</si>
  <si>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</si>
  <si>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</si>
  <si>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</si>
  <si>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</si>
  <si>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</si>
  <si>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</si>
  <si>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</si>
  <si>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</si>
  <si>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</si>
  <si>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</si>
  <si>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</si>
  <si>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</si>
  <si>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</si>
  <si>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</si>
  <si>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</si>
  <si>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</si>
  <si>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</si>
  <si>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</si>
  <si>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</si>
  <si>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</si>
  <si>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</si>
  <si>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</si>
  <si>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</si>
  <si>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</si>
  <si>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</si>
  <si>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</si>
  <si>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</si>
  <si>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</si>
  <si>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</si>
  <si>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</si>
  <si>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</si>
  <si>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</si>
  <si>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</si>
  <si>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</si>
  <si>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</si>
  <si>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</si>
  <si>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</si>
  <si>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</si>
  <si>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</si>
  <si>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</si>
  <si>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</si>
  <si>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</si>
  <si>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</si>
  <si>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</si>
  <si>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</si>
  <si>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</si>
  <si>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</si>
  <si>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</si>
  <si>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</si>
  <si>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</si>
  <si>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</si>
  <si>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</si>
  <si>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</si>
  <si>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</si>
  <si>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</si>
  <si>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</si>
  <si>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</si>
  <si>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</si>
  <si>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</si>
  <si>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</si>
  <si>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</si>
  <si>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</si>
  <si>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</si>
  <si>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</si>
  <si>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</si>
  <si>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</si>
  <si>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</si>
  <si>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</si>
  <si>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</si>
  <si>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</si>
  <si>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</si>
  <si>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</si>
  <si>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</si>
  <si>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</si>
  <si>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</si>
  <si>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</si>
  <si>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</si>
  <si>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</si>
  <si>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</si>
  <si>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</si>
  <si>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</si>
  <si>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</si>
  <si>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</si>
  <si>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</si>
  <si>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</si>
  <si>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</si>
  <si>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</si>
  <si>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</si>
  <si>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</si>
  <si>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</si>
  <si>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</si>
  <si>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</si>
  <si>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</si>
  <si>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</si>
  <si>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</si>
  <si>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</si>
  <si>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</si>
  <si>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</si>
  <si>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</si>
  <si>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</si>
  <si>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</si>
  <si>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</si>
  <si>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</si>
  <si>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</si>
  <si>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</si>
  <si>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</si>
  <si>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</si>
  <si>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</si>
  <si>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</si>
  <si>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</si>
  <si>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</si>
  <si>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</si>
  <si>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</si>
  <si>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</si>
  <si>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</si>
  <si>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</si>
  <si>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</si>
  <si>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</si>
  <si>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</si>
  <si>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</si>
  <si>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</si>
  <si>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</si>
  <si>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</si>
  <si>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</si>
  <si>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</si>
  <si>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</si>
  <si>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</si>
  <si>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</si>
  <si>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</si>
  <si>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</si>
  <si>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</si>
  <si>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</si>
  <si>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</si>
  <si>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</si>
  <si>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</si>
  <si>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</si>
  <si>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</si>
  <si>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</si>
  <si>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</si>
  <si>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</si>
  <si>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</si>
  <si>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</si>
  <si>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</si>
  <si>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</si>
  <si>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</si>
  <si>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</si>
  <si>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</si>
  <si>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</si>
  <si>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</si>
  <si>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</si>
  <si>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</si>
  <si>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</si>
  <si>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</si>
  <si>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</si>
  <si>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</si>
  <si>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</si>
  <si>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</si>
  <si>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</si>
  <si>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</si>
  <si>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</si>
  <si>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</si>
  <si>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</si>
  <si>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</si>
  <si>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</si>
  <si>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</si>
  <si>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</si>
  <si>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</si>
  <si>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</si>
  <si>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</si>
  <si>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</si>
  <si>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</si>
  <si>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</si>
  <si>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</si>
  <si>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</si>
  <si>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</si>
  <si>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</si>
  <si>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</si>
  <si>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</si>
  <si>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</si>
  <si>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</si>
  <si>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</si>
  <si>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</si>
  <si>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</si>
  <si>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</si>
  <si>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</si>
  <si>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</si>
  <si>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</si>
  <si>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</si>
  <si>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</si>
  <si>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</si>
  <si>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</si>
  <si>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</si>
  <si>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</si>
  <si>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</si>
  <si>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</si>
  <si>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</si>
  <si>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</si>
  <si>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</si>
  <si>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</si>
  <si>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</si>
  <si>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</si>
  <si>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</si>
  <si>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</si>
  <si>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</si>
  <si>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</si>
  <si>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</si>
  <si>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</si>
  <si>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</si>
  <si>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</si>
  <si>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</si>
  <si>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</si>
  <si>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</si>
  <si>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</si>
  <si>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</si>
  <si>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</si>
  <si>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</si>
  <si>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</si>
  <si>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</si>
  <si>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</si>
  <si>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</si>
  <si>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</si>
  <si>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</si>
  <si>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</si>
  <si>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</si>
  <si>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</si>
  <si>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</si>
  <si>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</si>
  <si>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</si>
  <si>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</si>
  <si>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</si>
  <si>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</si>
  <si>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</si>
  <si>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</si>
  <si>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</si>
  <si>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</si>
  <si>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</si>
  <si>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</si>
  <si>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</si>
  <si>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</si>
  <si>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</si>
  <si>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</si>
  <si>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</si>
  <si>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</si>
  <si>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</si>
  <si>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</si>
  <si>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</si>
  <si>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</si>
  <si>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</si>
  <si>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</si>
  <si>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</si>
  <si>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</si>
  <si>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</si>
  <si>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</si>
  <si>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</si>
  <si>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</si>
  <si>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</si>
  <si>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</si>
  <si>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</si>
  <si>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</si>
  <si>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</si>
  <si>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</si>
  <si>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</si>
  <si>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</si>
  <si>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</si>
  <si>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</si>
  <si>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</si>
  <si>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</si>
  <si>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</si>
  <si>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</si>
  <si>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</si>
  <si>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</si>
  <si>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</si>
  <si>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</si>
  <si>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</si>
  <si>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</si>
  <si>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</si>
  <si>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</si>
  <si>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</si>
  <si>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</si>
  <si>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</si>
  <si>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</si>
  <si>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</si>
  <si>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</si>
  <si>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</si>
  <si>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</si>
  <si>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</si>
  <si>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</si>
  <si>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</si>
  <si>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</si>
  <si>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</si>
  <si>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</si>
  <si>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</si>
  <si>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</si>
  <si>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</si>
  <si>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</si>
  <si>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</si>
  <si>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</si>
  <si>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</si>
  <si>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</si>
  <si>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</si>
  <si>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</si>
  <si>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</si>
  <si>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</si>
  <si>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</si>
  <si>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</si>
  <si>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</si>
  <si>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</si>
  <si>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</si>
  <si>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</si>
  <si>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</si>
  <si>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</si>
  <si>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</si>
  <si>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</si>
  <si>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</si>
  <si>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</si>
  <si>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</si>
  <si>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</si>
  <si>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</si>
  <si>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</si>
  <si>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</si>
  <si>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</si>
  <si>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</si>
  <si>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</si>
  <si>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</si>
  <si>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</si>
  <si>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</si>
  <si>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</si>
  <si>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</si>
  <si>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</si>
  <si>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</si>
  <si>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</si>
  <si>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</si>
  <si>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</si>
  <si>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</si>
  <si>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</si>
  <si>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</si>
  <si>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</si>
  <si>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</si>
  <si>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</si>
  <si>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</si>
  <si>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</si>
  <si>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</si>
  <si>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</si>
  <si>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</si>
  <si>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</si>
  <si>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</si>
  <si>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</si>
  <si>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</si>
  <si>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</si>
  <si>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</si>
  <si>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</si>
  <si>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</si>
  <si>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</si>
  <si>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</si>
  <si>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</si>
  <si>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</si>
  <si>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</si>
  <si>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</si>
  <si>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</si>
  <si>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</si>
  <si>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</si>
  <si>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</si>
  <si>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</si>
  <si>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</si>
  <si>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</si>
  <si>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</si>
  <si>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</si>
  <si>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</si>
  <si>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</si>
  <si>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</si>
  <si>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</si>
  <si>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</si>
  <si>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</si>
  <si>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</si>
  <si>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</si>
  <si>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</si>
  <si>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</si>
  <si>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</si>
  <si>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</si>
  <si>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</si>
  <si>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</si>
  <si>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</si>
  <si>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</si>
  <si>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</si>
  <si>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</si>
  <si>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</si>
  <si>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</si>
  <si>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</si>
  <si>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</si>
  <si>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</si>
  <si>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</si>
  <si>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</si>
  <si>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</si>
  <si>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</si>
  <si>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</si>
  <si>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</si>
  <si>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</si>
  <si>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</si>
  <si>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</si>
  <si>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</si>
  <si>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</si>
  <si>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</si>
  <si>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</si>
  <si>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</si>
  <si>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</si>
  <si>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</si>
  <si>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</si>
  <si>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</si>
  <si>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</si>
  <si>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</si>
  <si>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</si>
  <si>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</si>
  <si>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</si>
  <si>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</si>
  <si>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</si>
  <si>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</si>
  <si>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</si>
  <si>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</si>
  <si>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</si>
  <si>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</si>
  <si>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</si>
  <si>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</si>
  <si>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</si>
  <si>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</si>
  <si>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</si>
  <si>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</si>
  <si>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</si>
  <si>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</si>
  <si>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</si>
  <si>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</si>
  <si>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</si>
  <si>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</si>
  <si>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</si>
  <si>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</si>
  <si>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</si>
  <si>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</si>
  <si>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</si>
  <si>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</si>
  <si>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</si>
  <si>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</si>
  <si>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</si>
  <si>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</si>
  <si>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</si>
  <si>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</si>
  <si>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</si>
  <si>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</si>
  <si>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</si>
  <si>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</si>
  <si>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</si>
  <si>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</si>
  <si>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</si>
  <si>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</si>
  <si>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</si>
  <si>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</si>
  <si>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</si>
  <si>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</si>
  <si>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</si>
  <si>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</si>
  <si>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</si>
  <si>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</si>
  <si>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</si>
  <si>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</si>
  <si>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</si>
  <si>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</si>
  <si>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</si>
  <si>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</si>
  <si>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</si>
  <si>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</si>
  <si>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</si>
  <si>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</si>
  <si>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</si>
  <si>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</si>
  <si>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</si>
  <si>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</si>
  <si>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</si>
  <si>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</si>
  <si>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</si>
  <si>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</si>
  <si>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</si>
  <si>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</si>
  <si>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</si>
  <si>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</si>
  <si>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</si>
  <si>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</si>
  <si>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</si>
  <si>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</si>
  <si>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</si>
  <si>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</si>
  <si>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</si>
  <si>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</si>
  <si>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</si>
  <si>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</si>
  <si>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</si>
  <si>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</si>
  <si>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</si>
  <si>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</si>
  <si>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</si>
  <si>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</si>
  <si>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</si>
  <si>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</si>
  <si>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</si>
  <si>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</si>
  <si>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</si>
  <si>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</si>
  <si>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</si>
  <si>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</si>
  <si>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</si>
  <si>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</si>
  <si>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</si>
  <si>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</si>
  <si>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</si>
  <si>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</si>
  <si>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</si>
  <si>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</si>
  <si>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</si>
  <si>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</si>
  <si>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</si>
  <si>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</si>
  <si>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</si>
  <si>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</si>
  <si>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</si>
  <si>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</si>
  <si>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</si>
  <si>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</si>
  <si>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</si>
  <si>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</si>
  <si>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</si>
  <si>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</si>
  <si>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</si>
  <si>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</si>
  <si>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</si>
  <si>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</si>
  <si>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</si>
  <si>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</si>
  <si>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</si>
  <si>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</si>
  <si>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</si>
  <si>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</si>
  <si>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</si>
  <si>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</si>
  <si>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</si>
  <si>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</si>
  <si>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</si>
  <si>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</si>
  <si>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</si>
  <si>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</si>
  <si>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</si>
  <si>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</si>
  <si>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</si>
  <si>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</si>
  <si>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</si>
  <si>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</si>
  <si>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</si>
  <si>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</si>
  <si>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</si>
  <si>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</si>
  <si>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</si>
  <si>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</si>
  <si>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</si>
  <si>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</si>
  <si>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</si>
  <si>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</si>
  <si>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</si>
  <si>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</si>
  <si>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</si>
  <si>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</si>
  <si>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</si>
  <si>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</si>
  <si>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</si>
  <si>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</si>
  <si>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</si>
  <si>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</si>
  <si>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</si>
  <si>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</si>
  <si>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</si>
  <si>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</si>
  <si>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</si>
  <si>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</si>
  <si>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</si>
  <si>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</si>
  <si>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</si>
  <si>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</si>
  <si>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</si>
  <si>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</si>
  <si>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</si>
  <si>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</si>
  <si>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</si>
  <si>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</si>
  <si>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</si>
  <si>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</si>
  <si>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</si>
  <si>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</si>
  <si>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</si>
  <si>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</si>
  <si>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</si>
  <si>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</si>
  <si>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</si>
  <si>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</si>
  <si>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</si>
  <si>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</si>
  <si>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</si>
  <si>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</si>
  <si>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</si>
  <si>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</si>
  <si>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</si>
  <si>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</si>
  <si>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</si>
  <si>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</si>
  <si>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</si>
  <si>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</si>
  <si>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</si>
  <si>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</si>
  <si>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</si>
  <si>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</si>
  <si>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</si>
  <si>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</si>
  <si>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</si>
  <si>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</si>
  <si>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</si>
  <si>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</si>
  <si>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</si>
  <si>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</si>
  <si>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</si>
  <si>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</si>
  <si>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</si>
  <si>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</si>
  <si>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</si>
  <si>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</si>
  <si>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</si>
  <si>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</si>
  <si>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</si>
  <si>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</si>
  <si>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</si>
  <si>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</si>
  <si>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</si>
  <si>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</si>
  <si>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</si>
  <si>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</si>
  <si>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</si>
  <si>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</si>
  <si>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</si>
  <si>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</si>
  <si>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</si>
  <si>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</si>
  <si>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</si>
  <si>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</si>
  <si>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</si>
  <si>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</si>
  <si>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</si>
  <si>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</si>
  <si>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</si>
  <si>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</si>
  <si>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</si>
  <si>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</si>
  <si>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</si>
  <si>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</si>
  <si>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</si>
  <si>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</si>
  <si>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</si>
  <si>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</si>
  <si>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</si>
  <si>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</si>
  <si>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</si>
  <si>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</si>
  <si>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</si>
  <si>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</si>
  <si>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</si>
  <si>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</si>
  <si>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</si>
  <si>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</si>
  <si>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</si>
  <si>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</si>
  <si>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</si>
  <si>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</si>
  <si>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</si>
  <si>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</si>
  <si>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</si>
  <si>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</si>
  <si>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</si>
  <si>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</si>
  <si>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</si>
  <si>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</si>
  <si>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</si>
  <si>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</si>
  <si>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</si>
  <si>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</si>
  <si>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</si>
  <si>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</si>
  <si>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</si>
  <si>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</si>
  <si>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</si>
  <si>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</si>
  <si>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</si>
  <si>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</si>
  <si>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</si>
  <si>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</si>
  <si>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</si>
  <si>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</si>
  <si>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</si>
  <si>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</si>
  <si>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</si>
  <si>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</si>
  <si>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</si>
  <si>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</si>
  <si>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</si>
  <si>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</si>
  <si>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</si>
  <si>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</si>
  <si>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</si>
  <si>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</si>
  <si>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</si>
  <si>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</si>
  <si>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</si>
  <si>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</si>
  <si>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</si>
  <si>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</si>
  <si>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</si>
  <si>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</si>
  <si>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</si>
  <si>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</si>
  <si>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</si>
  <si>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</si>
  <si>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</si>
  <si>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</si>
  <si>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</si>
  <si>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</si>
  <si>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</si>
  <si>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</si>
  <si>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</si>
  <si>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</si>
  <si>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</si>
  <si>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</si>
  <si>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</si>
  <si>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</si>
  <si>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</si>
  <si>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</si>
  <si>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</si>
  <si>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</si>
  <si>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</si>
  <si>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</si>
  <si>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</si>
  <si>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</si>
  <si>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</si>
  <si>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</si>
  <si>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</si>
  <si>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</si>
  <si>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</si>
  <si>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</si>
  <si>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</si>
  <si>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</si>
  <si>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</si>
  <si>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</si>
  <si>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</si>
  <si>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</si>
  <si>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</si>
  <si>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</si>
  <si>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</si>
  <si>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</si>
  <si>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</si>
  <si>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</si>
  <si>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</si>
  <si>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</si>
  <si>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</si>
  <si>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</si>
  <si>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</si>
  <si>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</si>
  <si>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</si>
  <si>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</si>
  <si>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</si>
  <si>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</si>
  <si>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</si>
  <si>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</si>
  <si>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</si>
  <si>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</si>
  <si>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</si>
  <si>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</si>
  <si>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</si>
  <si>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</si>
  <si>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</si>
  <si>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</si>
  <si>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</si>
  <si>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</si>
  <si>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</si>
  <si>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</si>
  <si>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</si>
  <si>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</si>
  <si>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</si>
  <si>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</si>
  <si>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</si>
  <si>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</si>
  <si>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</si>
  <si>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</si>
  <si>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</si>
  <si>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</si>
  <si>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</si>
  <si>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</si>
  <si>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</si>
  <si>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</si>
  <si>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</si>
  <si>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</si>
  <si>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</si>
  <si>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</si>
  <si>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</si>
  <si>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</si>
  <si>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</si>
  <si>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</si>
  <si>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</si>
  <si>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</si>
  <si>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</si>
  <si>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</si>
  <si>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</si>
  <si>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</si>
  <si>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</si>
  <si>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</si>
  <si>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</si>
  <si>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</si>
  <si>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</si>
  <si>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</si>
  <si>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</si>
  <si>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</si>
  <si>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</si>
  <si>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</si>
  <si>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</si>
  <si>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</si>
  <si>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</si>
  <si>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</si>
  <si>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</si>
  <si>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</si>
  <si>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</si>
  <si>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</si>
  <si>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</si>
  <si>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</si>
  <si>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</si>
  <si>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</si>
  <si>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</si>
  <si>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</si>
  <si>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</si>
  <si>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</si>
  <si>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</si>
  <si>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</si>
  <si>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</si>
  <si>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</si>
  <si>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</si>
  <si>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</si>
  <si>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</si>
  <si>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</si>
  <si>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</si>
  <si>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</si>
  <si>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</si>
  <si>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</si>
  <si>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</si>
  <si>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</si>
  <si>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</si>
  <si>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</si>
  <si>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</si>
  <si>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</si>
  <si>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</si>
  <si>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</si>
  <si>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</si>
  <si>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</si>
  <si>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</si>
  <si>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</si>
  <si>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</si>
  <si>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</si>
  <si>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</si>
  <si>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</si>
  <si>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</si>
  <si>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</si>
  <si>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</si>
  <si>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</si>
  <si>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</si>
  <si>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</si>
  <si>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</si>
  <si>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</si>
  <si>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</si>
  <si>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</si>
  <si>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</si>
  <si>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</si>
  <si>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</si>
  <si>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</si>
  <si>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</si>
  <si>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</si>
  <si>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</si>
  <si>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</si>
  <si>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</si>
  <si>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</si>
  <si>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</si>
  <si>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</si>
  <si>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</si>
  <si>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</si>
  <si>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</si>
  <si>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</si>
  <si>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</si>
  <si>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</si>
  <si>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</si>
  <si>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</si>
  <si>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</si>
  <si>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</si>
  <si>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</si>
  <si>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</si>
  <si>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</si>
  <si>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</si>
  <si>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</si>
  <si>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</si>
  <si>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</si>
  <si>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</si>
  <si>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</si>
  <si>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</si>
  <si>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</si>
  <si>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</si>
  <si>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</si>
  <si>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</si>
  <si>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</si>
  <si>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</si>
  <si>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</si>
  <si>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</si>
  <si>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</si>
  <si>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</si>
  <si>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</si>
  <si>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</si>
  <si>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</si>
  <si>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</si>
  <si>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</si>
  <si>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</si>
  <si>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</si>
  <si>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</si>
  <si>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</si>
  <si>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</si>
  <si>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</si>
  <si>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</si>
  <si>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</si>
  <si>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</si>
  <si>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</si>
  <si>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</si>
  <si>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</si>
  <si>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</si>
  <si>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</si>
  <si>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</si>
  <si>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</si>
  <si>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</si>
  <si>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</si>
  <si>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</si>
  <si>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</si>
  <si>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</si>
  <si>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</si>
  <si>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</si>
  <si>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</si>
  <si>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</si>
  <si>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</si>
  <si>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</si>
  <si>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</si>
  <si>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</si>
  <si>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</si>
  <si>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</si>
  <si>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</si>
  <si>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</si>
  <si>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</si>
  <si>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</si>
  <si>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</si>
  <si>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</si>
  <si>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</si>
  <si>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</si>
  <si>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</si>
  <si>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</si>
  <si>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</si>
  <si>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</si>
  <si>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</si>
  <si>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</si>
  <si>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</si>
  <si>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</si>
  <si>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</si>
  <si>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</si>
  <si>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</si>
  <si>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</si>
  <si>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</si>
  <si>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</si>
  <si>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</si>
  <si>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</si>
  <si>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</si>
  <si>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</si>
  <si>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</si>
  <si>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</si>
  <si>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</si>
  <si>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</si>
  <si>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</si>
  <si>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</si>
  <si>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</si>
  <si>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</si>
  <si>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</si>
  <si>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</si>
  <si>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</si>
  <si>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</si>
  <si>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</si>
  <si>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</si>
  <si>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</si>
  <si>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</si>
  <si>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</si>
  <si>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</si>
  <si>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</si>
  <si>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</si>
  <si>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</si>
  <si>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</si>
  <si>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</si>
  <si>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</si>
  <si>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</si>
  <si>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</si>
  <si>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</si>
  <si>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</si>
  <si>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</si>
  <si>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</si>
  <si>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</si>
  <si>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</si>
  <si>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</si>
  <si>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</si>
  <si>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</si>
  <si>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</si>
  <si>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</si>
  <si>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</si>
  <si>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</si>
  <si>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</si>
  <si>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</si>
  <si>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</si>
  <si>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</si>
  <si>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</si>
  <si>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</si>
  <si>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</si>
  <si>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</si>
  <si>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</si>
  <si>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</si>
  <si>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</si>
  <si>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</si>
  <si>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</si>
  <si>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</si>
  <si>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</si>
  <si>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</si>
  <si>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</si>
  <si>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</si>
  <si>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</si>
  <si>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</si>
  <si>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</si>
  <si>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</si>
  <si>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</si>
  <si>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</si>
  <si>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</si>
  <si>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</si>
  <si>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</si>
  <si>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</si>
  <si>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</si>
  <si>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</si>
  <si>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</si>
  <si>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</si>
  <si>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</si>
  <si>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</si>
  <si>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</si>
  <si>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</si>
  <si>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</si>
  <si>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</si>
  <si>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</si>
  <si>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</si>
  <si>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</si>
  <si>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</si>
  <si>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</si>
  <si>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</si>
  <si>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</si>
  <si>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</si>
  <si>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</si>
  <si>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</si>
  <si>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</si>
  <si>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</si>
  <si>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</si>
  <si>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</si>
  <si>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</si>
  <si>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</si>
  <si>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</si>
  <si>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</si>
  <si>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</si>
  <si>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</si>
  <si>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</si>
  <si>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</si>
  <si>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</si>
  <si>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</si>
  <si>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</si>
  <si>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</si>
  <si>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</si>
  <si>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</si>
  <si>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</si>
  <si>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</si>
  <si>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</si>
  <si>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</si>
  <si>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</si>
  <si>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</si>
  <si>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</si>
  <si>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</si>
  <si>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</si>
  <si>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</si>
  <si>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</si>
  <si>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</si>
  <si>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</si>
  <si>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</si>
  <si>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</si>
  <si>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</si>
  <si>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</si>
  <si>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</si>
  <si>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</si>
  <si>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</si>
  <si>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</si>
  <si>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</si>
  <si>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</si>
  <si>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</si>
  <si>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</si>
  <si>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</si>
  <si>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</si>
  <si>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</si>
  <si>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</si>
  <si>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</si>
  <si>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</si>
  <si>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</si>
  <si>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</si>
  <si>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</si>
  <si>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</si>
  <si>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</si>
  <si>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</si>
  <si>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</si>
  <si>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</si>
  <si>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</si>
  <si>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</si>
  <si>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</si>
  <si>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</si>
  <si>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</si>
  <si>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</si>
  <si>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</si>
  <si>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</si>
  <si>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</si>
  <si>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</si>
  <si>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</si>
  <si>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</si>
  <si>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</si>
  <si>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</si>
  <si>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</si>
  <si>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</si>
  <si>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</si>
  <si>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</si>
  <si>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</si>
  <si>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</si>
  <si>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</si>
  <si>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</si>
  <si>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</si>
  <si>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</si>
  <si>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</si>
  <si>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</si>
  <si>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</si>
  <si>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</si>
  <si>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</si>
  <si>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</si>
  <si>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</si>
  <si>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</si>
  <si>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</si>
  <si>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</si>
  <si>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</si>
  <si>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</si>
  <si>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</si>
  <si>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</si>
  <si>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</si>
  <si>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</si>
  <si>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</si>
  <si>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</si>
  <si>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</si>
  <si>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</si>
  <si>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</si>
  <si>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</si>
  <si>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</si>
  <si>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</si>
  <si>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</si>
  <si>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</si>
  <si>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</si>
  <si>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</si>
  <si>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</si>
  <si>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</si>
  <si>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</si>
  <si>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</si>
  <si>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</si>
  <si>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</si>
  <si>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</si>
  <si>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</si>
  <si>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</si>
  <si>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</si>
  <si>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</si>
  <si>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</si>
  <si>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</si>
  <si>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</si>
  <si>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</si>
  <si>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</si>
  <si>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</si>
  <si>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</si>
  <si>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</si>
  <si>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</si>
  <si>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</si>
  <si>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</si>
  <si>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</si>
  <si>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</si>
  <si>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</si>
  <si>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</si>
  <si>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</si>
  <si>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</si>
  <si>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</si>
  <si>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</si>
  <si>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</si>
  <si>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</si>
  <si>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</si>
  <si>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</si>
  <si>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</si>
  <si>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</si>
  <si>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</si>
  <si>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</si>
  <si>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</si>
  <si>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</si>
  <si>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</si>
  <si>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</si>
  <si>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</si>
  <si>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</si>
  <si>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</si>
  <si>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</si>
  <si>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</si>
  <si>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</si>
  <si>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</si>
  <si>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</si>
  <si>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</si>
  <si>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</si>
  <si>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</si>
  <si>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</si>
  <si>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</si>
  <si>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</si>
  <si>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</si>
  <si>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</si>
  <si>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</si>
  <si>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</si>
  <si>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</si>
  <si>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</si>
  <si>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</si>
  <si>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</si>
  <si>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</si>
  <si>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</si>
  <si>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</si>
  <si>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</si>
  <si>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</si>
  <si>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</si>
  <si>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</si>
  <si>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</si>
  <si>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</si>
  <si>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</si>
  <si>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</si>
  <si>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</si>
  <si>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</si>
  <si>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</si>
  <si>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</si>
  <si>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</si>
  <si>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</si>
  <si>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</si>
  <si>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</si>
  <si>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</si>
  <si>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</si>
  <si>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</si>
  <si>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</si>
  <si>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</si>
  <si>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</si>
  <si>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</si>
  <si>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</si>
  <si>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</si>
  <si>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</si>
  <si>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</si>
  <si>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</si>
  <si>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</si>
  <si>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</si>
  <si>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</si>
  <si>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</si>
  <si>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</si>
  <si>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</si>
  <si>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</si>
  <si>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</si>
  <si>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</si>
  <si>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</si>
  <si>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</si>
  <si>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</si>
  <si>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</si>
  <si>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</si>
  <si>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</si>
  <si>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</si>
  <si>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</si>
  <si>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</si>
  <si>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</si>
  <si>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</si>
  <si>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</si>
  <si>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</si>
  <si>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</si>
  <si>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</si>
  <si>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</si>
  <si>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</si>
  <si>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</si>
  <si>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</si>
  <si>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</si>
  <si>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</si>
  <si>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</si>
  <si>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</si>
  <si>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</si>
  <si>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</si>
  <si>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</si>
  <si>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</si>
  <si>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</si>
  <si>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</si>
  <si>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</si>
  <si>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</si>
  <si>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</si>
  <si>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</si>
  <si>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</si>
  <si>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</si>
  <si>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</si>
  <si>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</si>
  <si>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</si>
  <si>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</si>
  <si>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</si>
  <si>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</si>
  <si>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</si>
  <si>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</si>
  <si>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</si>
  <si>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</si>
  <si>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</si>
  <si>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</si>
  <si>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</si>
  <si>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</si>
  <si>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</si>
  <si>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</si>
  <si>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</si>
  <si>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</si>
  <si>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</si>
  <si>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</si>
  <si>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</si>
  <si>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</si>
  <si>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</si>
  <si>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</si>
  <si>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</si>
  <si>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</si>
  <si>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</si>
  <si>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</si>
  <si>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</si>
  <si>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</si>
  <si>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</si>
  <si>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</si>
  <si>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</si>
  <si>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</si>
  <si>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</si>
  <si>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</si>
  <si>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</si>
  <si>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</si>
  <si>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</si>
  <si>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</si>
  <si>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</si>
  <si>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</si>
  <si>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</si>
  <si>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</si>
  <si>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</si>
  <si>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</si>
  <si>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</si>
  <si>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</si>
  <si>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</si>
  <si>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</si>
  <si>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</si>
  <si>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</si>
  <si>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</si>
  <si>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</si>
  <si>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</si>
  <si>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</si>
  <si>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</si>
  <si>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</si>
  <si>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</si>
  <si>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</si>
  <si>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</si>
  <si>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</si>
  <si>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</si>
  <si>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</si>
  <si>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</si>
  <si>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</si>
  <si>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</si>
  <si>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</si>
  <si>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</si>
  <si>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</si>
  <si>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</si>
  <si>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</si>
  <si>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</si>
  <si>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</si>
  <si>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</si>
  <si>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</si>
  <si>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</si>
  <si>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</si>
  <si>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</si>
  <si>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</si>
  <si>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</si>
  <si>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</si>
  <si>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</si>
  <si>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</si>
  <si>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</si>
  <si>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</si>
  <si>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</si>
  <si>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</si>
  <si>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</si>
  <si>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</si>
  <si>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</si>
  <si>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</si>
  <si>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</si>
  <si>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</si>
  <si>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</si>
  <si>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</si>
  <si>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</si>
  <si>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</si>
  <si>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</si>
  <si>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</si>
  <si>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</si>
  <si>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</si>
  <si>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</si>
  <si>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</si>
  <si>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</si>
  <si>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</si>
  <si>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</si>
  <si>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</si>
  <si>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</si>
  <si>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</si>
  <si>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</si>
  <si>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</si>
  <si>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</si>
  <si>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</si>
  <si>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</si>
  <si>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</si>
  <si>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</si>
  <si>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</si>
  <si>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</si>
  <si>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</si>
  <si>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</si>
  <si>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</si>
  <si>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</si>
  <si>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</si>
  <si>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</si>
  <si>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</si>
  <si>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</si>
  <si>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</si>
  <si>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</si>
  <si>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</si>
  <si>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</si>
  <si>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</si>
  <si>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</si>
  <si>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</si>
  <si>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</si>
  <si>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</si>
  <si>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</si>
  <si>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</si>
  <si>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</si>
  <si>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</si>
  <si>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</si>
  <si>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</si>
  <si>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</si>
  <si>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</si>
  <si>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</si>
  <si>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</si>
  <si>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</si>
  <si>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</si>
  <si>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</si>
  <si>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</si>
  <si>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</si>
  <si>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</si>
  <si>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</si>
  <si>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</si>
  <si>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</si>
  <si>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</si>
  <si>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</si>
  <si>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</si>
  <si>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</si>
  <si>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</si>
  <si>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</si>
  <si>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</si>
  <si>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</si>
  <si>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</si>
  <si>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</si>
  <si>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</si>
  <si>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</si>
  <si>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</si>
  <si>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</si>
  <si>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</si>
  <si>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</si>
  <si>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</si>
  <si>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</si>
  <si>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</si>
  <si>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</si>
  <si>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</si>
  <si>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</si>
  <si>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</si>
  <si>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</si>
  <si>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</si>
  <si>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</si>
  <si>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</si>
  <si>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</si>
  <si>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</si>
  <si>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</si>
  <si>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</si>
  <si>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</si>
  <si>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</si>
  <si>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</si>
  <si>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</si>
  <si>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</si>
  <si>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</si>
  <si>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</si>
  <si>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</si>
  <si>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</si>
  <si>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</si>
  <si>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</si>
  <si>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</si>
  <si>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</si>
  <si>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</si>
  <si>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</si>
  <si>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</si>
  <si>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</si>
  <si>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</si>
  <si>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</si>
  <si>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</si>
  <si>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</si>
  <si>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</si>
  <si>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</si>
  <si>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</si>
  <si>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</si>
  <si>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</si>
  <si>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</si>
  <si>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</si>
  <si>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</si>
  <si>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</si>
  <si>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</si>
  <si>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</si>
  <si>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</si>
  <si>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</si>
  <si>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</si>
  <si>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</si>
  <si>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</si>
  <si>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</si>
  <si>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</si>
  <si>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</si>
  <si>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</si>
  <si>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</si>
  <si>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</si>
  <si>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</si>
  <si>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</si>
  <si>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</si>
  <si>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</si>
  <si>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</si>
  <si>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</si>
  <si>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</si>
  <si>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</si>
  <si>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</si>
  <si>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</si>
  <si>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</si>
  <si>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</si>
  <si>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</si>
  <si>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</si>
  <si>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</si>
  <si>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</si>
  <si>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</si>
  <si>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</si>
  <si>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</si>
  <si>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</si>
  <si>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</si>
  <si>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</si>
  <si>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</si>
  <si>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</si>
  <si>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</si>
  <si>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</si>
  <si>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</si>
  <si>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</si>
  <si>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</si>
  <si>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</si>
  <si>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</si>
  <si>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</si>
  <si>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</si>
  <si>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</si>
  <si>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</si>
  <si>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</si>
  <si>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</si>
  <si>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</si>
  <si>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</si>
  <si>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</si>
  <si>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</si>
  <si>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</si>
  <si>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</si>
  <si>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</si>
  <si>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</si>
  <si>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</si>
  <si>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</si>
  <si>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</si>
  <si>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</si>
  <si>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</si>
  <si>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</si>
  <si>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</si>
  <si>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</si>
  <si>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</si>
  <si>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</si>
  <si>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</si>
  <si>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</si>
  <si>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</si>
  <si>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</si>
  <si>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</si>
  <si>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</si>
  <si>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</si>
  <si>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</si>
  <si>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</si>
  <si>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</si>
  <si>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</si>
  <si>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</si>
  <si>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</si>
  <si>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</si>
  <si>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</si>
  <si>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</si>
  <si>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</si>
  <si>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</si>
  <si>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</si>
  <si>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</si>
  <si>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</si>
  <si>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</si>
  <si>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</si>
  <si>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</si>
  <si>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</si>
  <si>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</si>
  <si>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</si>
  <si>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</si>
  <si>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</si>
  <si>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</si>
  <si>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</si>
  <si>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</si>
  <si>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</si>
  <si>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</si>
  <si>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</si>
  <si>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</si>
  <si>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</si>
  <si>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</si>
  <si>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</si>
  <si>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</si>
  <si>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</si>
  <si>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</si>
  <si>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</si>
  <si>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</si>
  <si>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</si>
  <si>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</si>
  <si>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</si>
  <si>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</si>
  <si>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</si>
  <si>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</si>
  <si>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</si>
  <si>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</si>
  <si>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</si>
  <si>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</si>
  <si>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</si>
  <si>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</si>
  <si>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</si>
  <si>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</si>
  <si>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</si>
  <si>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</si>
  <si>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</si>
  <si>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</si>
  <si>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</si>
  <si>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</si>
  <si>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</si>
  <si>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</si>
  <si>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</si>
  <si>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</si>
  <si>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</si>
  <si>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</si>
  <si>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</si>
  <si>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</si>
  <si>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</si>
  <si>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</si>
  <si>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</si>
  <si>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</si>
  <si>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</si>
  <si>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</si>
  <si>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</si>
  <si>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</si>
  <si>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</si>
  <si>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</si>
  <si>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</si>
  <si>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</si>
  <si>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</si>
  <si>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</si>
  <si>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</si>
  <si>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</si>
  <si>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</si>
  <si>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</si>
  <si>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</si>
  <si>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</si>
  <si>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</si>
  <si>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</si>
  <si>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</si>
  <si>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</si>
  <si>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</si>
  <si>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</si>
  <si>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</si>
  <si>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</si>
  <si>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</si>
  <si>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</si>
  <si>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</si>
  <si>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</si>
  <si>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</si>
  <si>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</si>
  <si>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</si>
  <si>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</si>
  <si>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</si>
  <si>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</si>
  <si>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</si>
  <si>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</si>
  <si>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</si>
  <si>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</si>
  <si>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</si>
  <si>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</si>
  <si>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</si>
  <si>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</si>
  <si>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</si>
  <si>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</si>
  <si>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</si>
  <si>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</si>
  <si>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</si>
  <si>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</si>
  <si>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</si>
  <si>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</si>
  <si>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</si>
  <si>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</si>
  <si>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</si>
  <si>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</si>
  <si>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</si>
  <si>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</si>
  <si>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</si>
  <si>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</si>
  <si>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</si>
  <si>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</si>
  <si>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</si>
  <si>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</si>
  <si>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</si>
  <si>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</si>
  <si>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</si>
  <si>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</si>
  <si>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</si>
  <si>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</si>
  <si>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</si>
  <si>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</si>
  <si>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</si>
  <si>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</si>
  <si>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</si>
  <si>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</si>
  <si>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</si>
  <si>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</si>
  <si>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</si>
  <si>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</si>
  <si>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</si>
  <si>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</si>
  <si>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</si>
  <si>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</si>
  <si>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</si>
  <si>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</si>
  <si>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</si>
  <si>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</si>
  <si>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</si>
  <si>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</si>
  <si>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</si>
  <si>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</si>
  <si>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</si>
  <si>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</si>
  <si>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</si>
  <si>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</si>
  <si>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</si>
  <si>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</si>
  <si>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</si>
  <si>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</si>
  <si>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</si>
  <si>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</si>
  <si>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</si>
  <si>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</si>
  <si>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</si>
  <si>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</si>
  <si>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</si>
  <si>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</si>
  <si>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</si>
  <si>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</si>
  <si>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</si>
  <si>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</si>
  <si>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</si>
  <si>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</si>
  <si>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</si>
  <si>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</si>
  <si>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</si>
  <si>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</si>
  <si>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</si>
  <si>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</si>
  <si>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</si>
  <si>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</si>
  <si>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</si>
  <si>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</si>
  <si>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</si>
  <si>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</si>
  <si>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</si>
  <si>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</si>
  <si>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</si>
  <si>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</si>
  <si>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</si>
  <si>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</si>
  <si>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</si>
  <si>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</si>
  <si>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</si>
  <si>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</si>
  <si>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</si>
  <si>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</si>
  <si>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</si>
  <si>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</si>
  <si>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</si>
  <si>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</si>
  <si>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</si>
  <si>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</si>
  <si>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</si>
  <si>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</si>
  <si>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</si>
  <si>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</si>
  <si>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</si>
  <si>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</si>
  <si>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</si>
  <si>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</si>
  <si>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</si>
  <si>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</si>
  <si>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</si>
  <si>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</si>
  <si>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</si>
  <si>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</si>
  <si>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</si>
  <si>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</si>
  <si>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</si>
  <si>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</si>
  <si>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</si>
  <si>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</si>
  <si>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</si>
  <si>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</si>
  <si>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</si>
  <si>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</si>
  <si>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</si>
  <si>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</si>
  <si>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</si>
  <si>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</si>
  <si>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</si>
  <si>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</si>
  <si>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</si>
  <si>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</si>
  <si>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</si>
  <si>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</si>
  <si>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</si>
  <si>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</si>
  <si>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</si>
  <si>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</si>
  <si>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</si>
  <si>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</si>
  <si>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</si>
  <si>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</si>
  <si>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</si>
  <si>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</si>
  <si>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</si>
  <si>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</si>
  <si>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</si>
  <si>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</si>
  <si>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</si>
  <si>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</si>
  <si>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</si>
  <si>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</si>
  <si>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</si>
  <si>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</si>
  <si>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</si>
  <si>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</si>
  <si>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</si>
  <si>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</si>
  <si>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</si>
  <si>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</si>
  <si>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</si>
  <si>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</si>
  <si>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</si>
  <si>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</si>
  <si>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</si>
  <si>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</si>
  <si>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</si>
  <si>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</si>
  <si>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</si>
  <si>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</si>
  <si>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</si>
  <si>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</si>
  <si>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</si>
  <si>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</si>
  <si>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</si>
  <si>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</si>
  <si>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</si>
  <si>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</si>
  <si>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</si>
  <si>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</si>
  <si>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</si>
  <si>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</si>
  <si>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</si>
  <si>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</si>
  <si>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</si>
  <si>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</si>
  <si>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</si>
  <si>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</si>
  <si>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</si>
  <si>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</si>
  <si>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</si>
  <si>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</si>
  <si>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</si>
  <si>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</si>
  <si>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</si>
  <si>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</si>
  <si>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</si>
  <si>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</si>
  <si>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</si>
  <si>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</si>
  <si>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</si>
  <si>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</si>
  <si>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</si>
  <si>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</si>
  <si>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</si>
  <si>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</si>
  <si>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</si>
  <si>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</si>
  <si>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</si>
  <si>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</si>
  <si>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</si>
  <si>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</si>
  <si>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</si>
  <si>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</si>
  <si>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</si>
  <si>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</si>
  <si>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</si>
  <si>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</si>
  <si>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</si>
  <si>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</si>
  <si>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</si>
  <si>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</si>
  <si>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</si>
  <si>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</si>
  <si>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</si>
  <si>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</si>
  <si>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</si>
  <si>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</si>
  <si>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</si>
  <si>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</si>
  <si>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</si>
  <si>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</si>
  <si>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</si>
  <si>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</si>
  <si>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</si>
  <si>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</si>
  <si>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</si>
  <si>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</si>
  <si>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</si>
  <si>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</si>
  <si>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</si>
  <si>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</si>
  <si>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</si>
  <si>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</si>
  <si>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</si>
  <si>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</si>
  <si>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</si>
  <si>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</si>
  <si>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</si>
  <si>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</si>
  <si>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</si>
  <si>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</si>
  <si>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</si>
  <si>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</si>
  <si>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</si>
  <si>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</si>
  <si>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</si>
  <si>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</si>
  <si>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</si>
  <si>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</si>
  <si>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</si>
  <si>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</si>
  <si>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</si>
  <si>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</si>
  <si>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</si>
  <si>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</si>
  <si>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</si>
  <si>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</si>
  <si>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</si>
  <si>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</si>
  <si>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</si>
  <si>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</si>
  <si>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</si>
  <si>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</si>
  <si>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</si>
  <si>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</si>
  <si>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</si>
  <si>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</si>
  <si>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</si>
  <si>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</si>
  <si>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</si>
  <si>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</si>
  <si>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</si>
  <si>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</si>
  <si>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</si>
  <si>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</si>
  <si>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</si>
  <si>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</si>
  <si>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</si>
  <si>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</si>
  <si>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</si>
  <si>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</si>
  <si>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</si>
  <si>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</si>
  <si>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</si>
  <si>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</si>
  <si>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</si>
  <si>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</si>
  <si>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</si>
  <si>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</si>
  <si>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</si>
  <si>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</si>
  <si>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</si>
  <si>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</si>
  <si>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</si>
  <si>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</si>
  <si>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</si>
  <si>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</si>
  <si>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</si>
  <si>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</si>
  <si>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</si>
  <si>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</si>
  <si>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</si>
  <si>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</si>
  <si>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</si>
  <si>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</si>
  <si>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</si>
  <si>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</si>
  <si>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</si>
  <si>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</si>
  <si>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</si>
  <si>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</si>
  <si>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</si>
  <si>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</si>
  <si>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</si>
  <si>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</si>
  <si>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</si>
  <si>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</si>
  <si>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</si>
  <si>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</si>
  <si>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</si>
  <si>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</si>
  <si>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</si>
  <si>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</si>
  <si>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</si>
  <si>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</si>
  <si>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</si>
  <si>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</si>
  <si>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</si>
  <si>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</si>
  <si>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</si>
  <si>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</si>
  <si>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</si>
  <si>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</si>
  <si>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</si>
  <si>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</si>
  <si>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</si>
  <si>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</si>
  <si>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</si>
  <si>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</si>
  <si>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</si>
  <si>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</si>
  <si>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</si>
  <si>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</si>
  <si>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</si>
  <si>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</si>
  <si>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</si>
  <si>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</si>
  <si>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</si>
  <si>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</si>
  <si>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</si>
  <si>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</si>
  <si>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</si>
  <si>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</si>
  <si>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</si>
  <si>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</si>
  <si>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</si>
  <si>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</si>
  <si>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</si>
  <si>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</si>
  <si>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</si>
  <si>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</si>
  <si>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</si>
  <si>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</si>
  <si>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</si>
  <si>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</si>
  <si>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</si>
  <si>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</si>
  <si>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</si>
  <si>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</si>
  <si>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</si>
  <si>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</si>
  <si>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</si>
  <si>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</si>
  <si>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</si>
  <si>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</si>
  <si>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</si>
  <si>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</si>
  <si>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</si>
  <si>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</si>
  <si>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</si>
  <si>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</si>
  <si>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</si>
  <si>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</si>
  <si>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</si>
  <si>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</si>
  <si>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</si>
  <si>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</si>
  <si>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</si>
  <si>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</si>
  <si>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</si>
  <si>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</si>
  <si>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</si>
  <si>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</si>
  <si>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</si>
  <si>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</si>
  <si>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</si>
  <si>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</si>
  <si>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</si>
  <si>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</si>
  <si>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</si>
  <si>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</si>
  <si>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</si>
  <si>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</si>
  <si>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</si>
  <si>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</si>
  <si>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</si>
  <si>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</si>
  <si>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</si>
  <si>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</si>
  <si>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</si>
  <si>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</si>
  <si>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</si>
  <si>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</si>
  <si>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</si>
  <si>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</si>
  <si>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</si>
  <si>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</si>
  <si>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</si>
  <si>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</si>
  <si>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</si>
  <si>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</si>
  <si>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</si>
  <si>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</si>
  <si>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</si>
  <si>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</si>
  <si>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</si>
  <si>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</si>
  <si>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</si>
  <si>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</si>
  <si>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</si>
  <si>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</si>
  <si>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</si>
  <si>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</si>
  <si>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</si>
  <si>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</si>
  <si>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</si>
  <si>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</si>
  <si>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</si>
  <si>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</si>
  <si>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</si>
  <si>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</si>
  <si>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</si>
  <si>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</si>
  <si>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</si>
  <si>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</si>
  <si>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</si>
  <si>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</si>
  <si>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</si>
  <si>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</si>
  <si>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</si>
  <si>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</si>
  <si>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</si>
  <si>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</si>
  <si>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</si>
  <si>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</si>
  <si>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</si>
  <si>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</si>
  <si>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</si>
  <si>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</si>
  <si>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</si>
  <si>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</si>
  <si>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</si>
  <si>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</si>
  <si>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</si>
  <si>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</si>
  <si>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</si>
  <si>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</si>
  <si>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</si>
  <si>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</si>
  <si>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</si>
  <si>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</si>
  <si>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</si>
  <si>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</si>
  <si>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</si>
  <si>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</si>
  <si>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</si>
  <si>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</si>
  <si>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</si>
  <si>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</si>
  <si>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</si>
  <si>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</si>
  <si>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</si>
  <si>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</si>
  <si>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</si>
  <si>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</si>
  <si>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</si>
  <si>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</si>
  <si>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</si>
  <si>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</si>
  <si>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</si>
  <si>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</si>
  <si>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</si>
  <si>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</si>
  <si>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</si>
  <si>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</si>
  <si>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</si>
  <si>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</si>
  <si>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</si>
  <si>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</si>
  <si>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</si>
  <si>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</si>
  <si>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</si>
  <si>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</si>
  <si>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</si>
  <si>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</si>
  <si>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</si>
  <si>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</si>
  <si>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</si>
  <si>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</si>
  <si>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</si>
  <si>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</si>
  <si>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</si>
  <si>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</si>
  <si>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</si>
  <si>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</si>
  <si>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</si>
  <si>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</si>
  <si>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</si>
  <si>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</si>
  <si>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</si>
  <si>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</si>
  <si>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</si>
  <si>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</si>
  <si>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</si>
  <si>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</si>
  <si>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</si>
  <si>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</si>
  <si>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</si>
  <si>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</si>
  <si>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</si>
  <si>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</si>
  <si>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</si>
  <si>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</si>
  <si>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</si>
  <si>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</si>
  <si>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</si>
  <si>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</si>
  <si>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</si>
  <si>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</si>
  <si>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</si>
  <si>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</si>
  <si>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</si>
  <si>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</si>
  <si>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</si>
  <si>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</si>
  <si>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</si>
  <si>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</si>
  <si>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</si>
  <si>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</si>
  <si>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</si>
  <si>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</si>
  <si>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</si>
  <si>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</si>
  <si>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</si>
  <si>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</si>
  <si>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</si>
  <si>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</si>
  <si>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</si>
  <si>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</si>
  <si>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</si>
  <si>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</si>
  <si>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</si>
  <si>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</si>
  <si>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</si>
  <si>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</si>
  <si>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</si>
  <si>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</si>
  <si>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</si>
  <si>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</si>
  <si>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</si>
  <si>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</si>
  <si>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</si>
  <si>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</si>
  <si>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</si>
  <si>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</si>
  <si>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</si>
  <si>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</si>
  <si>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</si>
  <si>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</si>
  <si>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</si>
  <si>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</si>
  <si>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</si>
  <si>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</si>
  <si>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</si>
  <si>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</si>
  <si>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</si>
  <si>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</si>
  <si>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</si>
  <si>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</si>
  <si>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</si>
  <si>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</si>
  <si>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</si>
  <si>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</si>
  <si>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</si>
  <si>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</si>
  <si>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</si>
  <si>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</si>
  <si>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</si>
  <si>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</si>
  <si>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</si>
  <si>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</si>
  <si>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</si>
  <si>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</si>
  <si>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</si>
  <si>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</si>
  <si>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</si>
  <si>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</si>
  <si>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</si>
  <si>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</si>
  <si>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</si>
  <si>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</si>
  <si>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</si>
  <si>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</si>
  <si>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</si>
  <si>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</si>
  <si>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</si>
  <si>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</si>
  <si>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</si>
  <si>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</si>
  <si>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</si>
  <si>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</si>
  <si>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</si>
  <si>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</si>
  <si>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</si>
  <si>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</si>
  <si>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</si>
  <si>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</si>
  <si>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</si>
  <si>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</si>
  <si>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</si>
  <si>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</si>
  <si>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</si>
  <si>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</si>
  <si>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</si>
  <si>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</si>
  <si>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</si>
  <si>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</si>
  <si>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</si>
  <si>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</si>
  <si>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</si>
  <si>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</si>
  <si>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</si>
  <si>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</si>
  <si>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</si>
  <si>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</si>
  <si>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</si>
  <si>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</si>
  <si>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</si>
  <si>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</si>
  <si>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</si>
  <si>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</si>
  <si>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</si>
  <si>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</si>
  <si>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</si>
  <si>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</si>
  <si>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</si>
  <si>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</si>
  <si>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</si>
  <si>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</si>
  <si>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</si>
  <si>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</si>
  <si>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</si>
  <si>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</si>
  <si>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</si>
  <si>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</si>
  <si>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</si>
  <si>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</si>
  <si>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</si>
  <si>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</si>
  <si>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</si>
  <si>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</si>
  <si>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</si>
  <si>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</si>
  <si>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</si>
  <si>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</si>
  <si>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</si>
  <si>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</si>
  <si>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</si>
  <si>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</si>
  <si>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</si>
  <si>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</si>
  <si>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</si>
  <si>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</si>
  <si>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</si>
  <si>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</si>
  <si>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</si>
  <si>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</si>
  <si>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</si>
  <si>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</si>
  <si>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</si>
  <si>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</si>
  <si>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</si>
  <si>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</si>
  <si>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</si>
  <si>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</si>
  <si>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</si>
  <si>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</si>
  <si>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</si>
  <si>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</si>
  <si>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</si>
  <si>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</si>
  <si>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</si>
  <si>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</si>
  <si>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</si>
  <si>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</si>
  <si>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</si>
  <si>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</si>
  <si>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</si>
  <si>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</si>
  <si>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</si>
  <si>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</si>
  <si>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</si>
  <si>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</si>
  <si>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</si>
  <si>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</si>
  <si>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</si>
  <si>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</si>
  <si>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</si>
  <si>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</si>
  <si>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</si>
  <si>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</si>
  <si>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</si>
  <si>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</si>
  <si>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</si>
  <si>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</si>
  <si>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</si>
  <si>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</si>
  <si>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</si>
  <si>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</si>
  <si>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</si>
  <si>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</si>
  <si>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</si>
  <si>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</si>
  <si>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</si>
  <si>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</si>
  <si>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</si>
  <si>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</si>
  <si>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</si>
  <si>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</si>
  <si>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</si>
  <si>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</si>
  <si>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</si>
  <si>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</si>
  <si>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</si>
  <si>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</si>
  <si>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</si>
  <si>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</si>
  <si>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</si>
  <si>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</si>
  <si>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</si>
  <si>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</si>
  <si>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</si>
  <si>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</si>
  <si>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</si>
  <si>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</si>
  <si>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</si>
  <si>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</si>
  <si>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</si>
  <si>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</si>
  <si>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</si>
  <si>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</si>
  <si>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</si>
  <si>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</si>
  <si>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</si>
  <si>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</si>
  <si>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</si>
  <si>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</si>
  <si>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</si>
  <si>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</si>
  <si>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</si>
  <si>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</si>
  <si>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</si>
  <si>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</si>
  <si>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</si>
  <si>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</si>
  <si>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</si>
  <si>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</si>
  <si>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</si>
  <si>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</si>
  <si>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</si>
  <si>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</si>
  <si>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</si>
  <si>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</si>
  <si>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</si>
  <si>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</si>
  <si>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</si>
  <si>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</si>
  <si>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</si>
  <si>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</si>
  <si>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</si>
  <si>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</si>
  <si>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</si>
  <si>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</si>
  <si>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</si>
  <si>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</si>
  <si>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</si>
  <si>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</si>
  <si>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</si>
  <si>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</si>
  <si>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</si>
  <si>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</si>
  <si>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</si>
  <si>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</si>
  <si>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</si>
  <si>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</si>
  <si>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</si>
  <si>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</si>
  <si>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</si>
  <si>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</si>
  <si>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</si>
  <si>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</si>
  <si>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</si>
  <si>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</si>
  <si>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</si>
  <si>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</si>
  <si>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</si>
  <si>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</si>
  <si>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</si>
  <si>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</si>
  <si>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</si>
  <si>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</si>
  <si>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</si>
  <si>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</si>
  <si>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</si>
  <si>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</si>
  <si>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</si>
  <si>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</si>
  <si>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</si>
  <si>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</si>
  <si>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</si>
  <si>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</si>
  <si>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</si>
  <si>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</si>
  <si>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</si>
  <si>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</si>
  <si>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</si>
  <si>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</si>
  <si>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</si>
  <si>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</si>
  <si>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</si>
  <si>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</si>
  <si>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</si>
  <si>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</si>
  <si>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</si>
  <si>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</si>
  <si>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</si>
  <si>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</si>
  <si>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</si>
  <si>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</si>
  <si>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</si>
  <si>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</si>
  <si>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</si>
  <si>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</si>
  <si>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</si>
  <si>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</si>
  <si>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</si>
  <si>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</si>
  <si>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</si>
  <si>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</si>
  <si>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</si>
  <si>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</si>
  <si>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</si>
  <si>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</si>
  <si>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</si>
  <si>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</si>
  <si>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</si>
  <si>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</si>
  <si>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</si>
  <si>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</si>
  <si>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</si>
  <si>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</si>
  <si>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</si>
  <si>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</si>
  <si>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</si>
  <si>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</si>
  <si>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</si>
  <si>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</si>
  <si>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</si>
  <si>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</si>
  <si>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</si>
  <si>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</si>
  <si>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</si>
  <si>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</si>
  <si>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</si>
  <si>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</si>
  <si>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</si>
  <si>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</si>
  <si>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</si>
  <si>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</si>
  <si>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</si>
  <si>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</si>
  <si>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</si>
  <si>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</si>
  <si>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</si>
  <si>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</si>
  <si>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</si>
  <si>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</si>
  <si>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</si>
  <si>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</si>
  <si>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</si>
  <si>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</si>
  <si>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</si>
  <si>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</si>
  <si>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</si>
  <si>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</si>
  <si>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</si>
  <si>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</si>
  <si>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</si>
  <si>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</si>
  <si>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</si>
  <si>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</si>
  <si>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</si>
  <si>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</si>
  <si>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</si>
  <si>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</si>
  <si>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</si>
  <si>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</si>
  <si>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</si>
  <si>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</si>
  <si>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</si>
  <si>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</si>
  <si>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</si>
  <si>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</si>
  <si>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</si>
  <si>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</si>
  <si>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</si>
  <si>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</si>
  <si>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</si>
  <si>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</si>
  <si>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</si>
  <si>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</si>
  <si>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</si>
  <si>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</si>
  <si>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</si>
  <si>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</si>
  <si>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</si>
  <si>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</si>
  <si>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</si>
  <si>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</si>
  <si>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</si>
  <si>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</si>
  <si>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</si>
  <si>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</si>
  <si>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</si>
  <si>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</si>
  <si>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</si>
  <si>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</si>
  <si>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</si>
  <si>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</si>
  <si>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</si>
  <si>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</si>
  <si>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</si>
  <si>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</si>
  <si>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</si>
  <si>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</si>
  <si>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</si>
  <si>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</si>
  <si>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</si>
  <si>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</si>
  <si>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</si>
  <si>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</si>
  <si>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</si>
  <si>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</si>
  <si>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</si>
  <si>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</si>
  <si>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</si>
  <si>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</si>
  <si>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</si>
  <si>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</si>
  <si>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</si>
  <si>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</si>
  <si>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</si>
  <si>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</si>
  <si>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</si>
  <si>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</si>
  <si>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</si>
  <si>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</si>
  <si>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</si>
  <si>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</si>
  <si>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</si>
  <si>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</si>
  <si>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</si>
  <si>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</si>
  <si>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</si>
  <si>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</si>
  <si>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</si>
  <si>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</si>
  <si>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</si>
  <si>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</si>
  <si>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</si>
  <si>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</si>
  <si>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</si>
  <si>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</si>
  <si>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</si>
  <si>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</si>
  <si>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</si>
  <si>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</si>
  <si>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</si>
  <si>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</si>
  <si>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</si>
  <si>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</si>
  <si>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</si>
  <si>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</si>
  <si>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</si>
  <si>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</si>
  <si>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</si>
  <si>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</si>
  <si>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</si>
  <si>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</si>
  <si>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</si>
  <si>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</si>
  <si>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</si>
  <si>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</si>
  <si>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</si>
  <si>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</si>
  <si>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</si>
  <si>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</si>
  <si>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</si>
  <si>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</si>
  <si>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</si>
  <si>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</si>
  <si>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</si>
  <si>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</si>
  <si>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</si>
  <si>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</si>
  <si>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</si>
  <si>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</si>
  <si>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</si>
  <si>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</si>
  <si>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</si>
  <si>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</si>
  <si>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</si>
  <si>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</si>
  <si>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</si>
  <si>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</si>
  <si>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</si>
  <si>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</si>
  <si>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</si>
  <si>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</si>
  <si>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</si>
  <si>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</si>
  <si>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</si>
  <si>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</si>
  <si>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</si>
  <si>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</si>
  <si>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</si>
  <si>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</si>
  <si>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</si>
  <si>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</si>
  <si>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</si>
  <si>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</si>
  <si>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</si>
  <si>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</si>
  <si>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</si>
  <si>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</si>
  <si>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</si>
  <si>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</si>
  <si>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</si>
  <si>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</si>
  <si>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</si>
  <si>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</si>
  <si>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</si>
  <si>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</si>
  <si>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</si>
  <si>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</si>
  <si>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</si>
  <si>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</si>
  <si>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</si>
  <si>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</si>
  <si>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</si>
  <si>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</si>
  <si>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</si>
  <si>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</si>
  <si>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</si>
  <si>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</si>
  <si>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</si>
  <si>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</si>
  <si>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</si>
  <si>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</si>
  <si>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</si>
  <si>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</si>
  <si>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</si>
  <si>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</si>
  <si>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</si>
  <si>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</si>
  <si>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</si>
  <si>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</si>
  <si>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</si>
  <si>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</si>
  <si>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</si>
  <si>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</si>
  <si>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</si>
  <si>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</si>
  <si>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</si>
  <si>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</si>
  <si>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</si>
  <si>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</si>
  <si>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</si>
  <si>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</si>
  <si>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</si>
  <si>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</si>
  <si>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</si>
  <si>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</si>
  <si>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</si>
  <si>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</si>
  <si>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</si>
  <si>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</si>
  <si>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</si>
  <si>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</si>
  <si>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</si>
  <si>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</si>
  <si>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</si>
  <si>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</si>
  <si>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</si>
  <si>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</si>
  <si>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</si>
  <si>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</si>
  <si>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</si>
  <si>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</si>
  <si>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</si>
  <si>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</si>
  <si>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</si>
  <si>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</si>
  <si>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</si>
  <si>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</si>
  <si>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</si>
  <si>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</si>
  <si>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</si>
  <si>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</si>
  <si>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</si>
  <si>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</si>
  <si>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</si>
  <si>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</si>
  <si>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</si>
  <si>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</si>
  <si>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</si>
  <si>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</si>
  <si>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</si>
  <si>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</si>
  <si>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</si>
  <si>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</si>
  <si>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</si>
  <si>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</si>
  <si>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</si>
  <si>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</si>
  <si>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</si>
  <si>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</si>
  <si>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</si>
  <si>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</si>
  <si>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</si>
  <si>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</si>
  <si>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</si>
  <si>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</si>
  <si>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</si>
  <si>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</si>
  <si>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</si>
  <si>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</si>
  <si>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</si>
  <si>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</si>
  <si>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</si>
  <si>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</si>
  <si>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</si>
  <si>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</si>
  <si>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</si>
  <si>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</si>
  <si>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</si>
  <si>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</si>
  <si>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</si>
  <si>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</si>
  <si>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</si>
  <si>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</si>
  <si>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</si>
  <si>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</si>
  <si>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</si>
  <si>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</si>
  <si>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</si>
  <si>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</si>
  <si>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</si>
  <si>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</si>
  <si>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</si>
  <si>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</si>
  <si>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</si>
  <si>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</si>
  <si>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</si>
  <si>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</si>
  <si>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</si>
  <si>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</si>
  <si>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</si>
  <si>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</si>
  <si>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</si>
  <si>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</si>
  <si>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</si>
  <si>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</si>
  <si>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</si>
  <si>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</si>
  <si>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</si>
  <si>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</si>
  <si>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</si>
  <si>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</si>
  <si>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</si>
  <si>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</si>
  <si>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</si>
  <si>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</si>
  <si>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</si>
  <si>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</si>
  <si>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</si>
  <si>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</si>
  <si>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</si>
  <si>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</si>
  <si>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</si>
  <si>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</si>
  <si>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</si>
  <si>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</si>
  <si>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</si>
  <si>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</si>
  <si>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</si>
  <si>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</si>
  <si>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</si>
  <si>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</si>
  <si>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</si>
  <si>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</si>
  <si>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</si>
  <si>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</si>
  <si>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</si>
  <si>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</si>
  <si>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</si>
  <si>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</si>
  <si>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</si>
  <si>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</si>
  <si>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</si>
  <si>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</si>
  <si>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</si>
  <si>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</si>
  <si>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</si>
  <si>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</si>
  <si>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</si>
  <si>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</si>
  <si>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</si>
  <si>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</si>
  <si>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</si>
  <si>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</si>
  <si>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</si>
  <si>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</si>
  <si>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</si>
  <si>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</si>
  <si>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</si>
  <si>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</si>
  <si>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</si>
  <si>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</si>
  <si>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</si>
  <si>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</si>
  <si>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</si>
  <si>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</si>
  <si>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</si>
  <si>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</si>
  <si>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</si>
  <si>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</si>
  <si>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</si>
  <si>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</si>
  <si>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</si>
  <si>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</si>
  <si>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</si>
  <si>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</si>
  <si>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</si>
  <si>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</si>
  <si>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</si>
  <si>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</si>
  <si>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</si>
  <si>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</si>
  <si>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</si>
  <si>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</si>
  <si>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</si>
  <si>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</si>
  <si>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</si>
  <si>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</si>
  <si>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</si>
  <si>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</si>
  <si>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</si>
  <si>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</si>
  <si>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</si>
  <si>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</si>
  <si>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</si>
  <si>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</si>
  <si>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</si>
  <si>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</si>
  <si>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</si>
  <si>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</si>
  <si>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</si>
  <si>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</si>
  <si>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</si>
  <si>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</si>
  <si>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</si>
  <si>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</si>
  <si>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</si>
  <si>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</si>
  <si>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</si>
  <si>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</si>
  <si>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</si>
  <si>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</si>
  <si>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</si>
  <si>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</si>
  <si>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</si>
  <si>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</si>
  <si>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</si>
  <si>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</si>
  <si>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</si>
  <si>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</si>
  <si>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</si>
  <si>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</si>
  <si>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</si>
  <si>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</si>
  <si>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</si>
  <si>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</si>
  <si>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</si>
  <si>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</si>
  <si>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</si>
  <si>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</si>
  <si>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</si>
  <si>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</si>
  <si>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</si>
  <si>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</si>
  <si>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</si>
  <si>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</si>
  <si>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</si>
  <si>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</si>
  <si>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</si>
  <si>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</si>
  <si>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</si>
  <si>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</si>
  <si>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</si>
  <si>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</si>
  <si>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</si>
  <si>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</si>
  <si>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</si>
  <si>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</si>
  <si>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</si>
  <si>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</si>
  <si>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</si>
  <si>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</si>
  <si>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</si>
  <si>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</si>
  <si>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</si>
  <si>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</si>
  <si>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</si>
  <si>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</si>
  <si>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</si>
  <si>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</si>
  <si>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</si>
  <si>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</si>
  <si>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</si>
  <si>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</si>
  <si>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</si>
  <si>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</si>
  <si>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</si>
  <si>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</si>
  <si>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</si>
  <si>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</si>
  <si>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</si>
  <si>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</si>
  <si>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</si>
  <si>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</si>
  <si>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</si>
  <si>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</si>
  <si>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</si>
  <si>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</si>
  <si>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</si>
  <si>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</si>
  <si>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</si>
  <si>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</si>
  <si>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</si>
  <si>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</si>
  <si>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</si>
  <si>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</si>
  <si>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</si>
  <si>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</si>
  <si>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</si>
  <si>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</si>
  <si>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</si>
  <si>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</si>
  <si>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</si>
  <si>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</si>
  <si>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</si>
  <si>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</si>
  <si>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</si>
  <si>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</si>
  <si>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</si>
  <si>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</si>
  <si>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</si>
  <si>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</si>
  <si>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</si>
  <si>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</si>
  <si>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</si>
  <si>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</si>
  <si>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</si>
  <si>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</si>
  <si>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</si>
  <si>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</si>
  <si>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</si>
  <si>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</si>
  <si>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</si>
  <si>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</si>
  <si>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</si>
  <si>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</si>
  <si>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</si>
  <si>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</si>
  <si>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</si>
  <si>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</si>
  <si>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</si>
  <si>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</si>
  <si>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</si>
  <si>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</si>
  <si>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</si>
  <si>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</si>
  <si>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</si>
  <si>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</si>
  <si>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</si>
  <si>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</si>
  <si>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</si>
  <si>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</si>
  <si>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</si>
  <si>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</si>
  <si>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</si>
  <si>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</si>
  <si>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</si>
  <si>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</si>
  <si>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</si>
  <si>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</si>
  <si>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</si>
  <si>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</si>
  <si>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</si>
  <si>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</si>
  <si>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</si>
  <si>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</si>
  <si>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</si>
  <si>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</si>
  <si>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</si>
  <si>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</si>
  <si>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</si>
  <si>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</si>
  <si>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</si>
  <si>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</si>
  <si>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</si>
  <si>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</si>
  <si>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</si>
  <si>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</si>
  <si>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</si>
  <si>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</si>
  <si>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</si>
  <si>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</si>
  <si>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</si>
  <si>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</si>
  <si>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</si>
  <si>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</si>
  <si>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</si>
  <si>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</si>
  <si>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</si>
  <si>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</si>
  <si>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</si>
  <si>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</si>
  <si>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</si>
  <si>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</si>
  <si>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</si>
  <si>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</si>
  <si>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</si>
  <si>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</si>
  <si>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</si>
  <si>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</si>
  <si>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</si>
  <si>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</si>
  <si>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</si>
  <si>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</si>
  <si>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</si>
  <si>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</si>
  <si>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</si>
  <si>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</si>
  <si>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</si>
  <si>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</si>
  <si>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</si>
  <si>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</si>
  <si>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</si>
  <si>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</si>
  <si>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</si>
  <si>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</si>
  <si>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</si>
  <si>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</si>
  <si>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</si>
  <si>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</si>
  <si>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</si>
  <si>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</si>
  <si>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</si>
  <si>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</si>
  <si>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</si>
  <si>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</si>
  <si>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</si>
  <si>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</si>
  <si>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</si>
  <si>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</si>
  <si>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</si>
  <si>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</si>
  <si>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</si>
  <si>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</si>
  <si>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</si>
  <si>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</si>
  <si>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</si>
  <si>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</si>
  <si>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</si>
  <si>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</si>
  <si>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</si>
  <si>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</si>
  <si>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</si>
  <si>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</si>
  <si>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</si>
  <si>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</si>
  <si>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</si>
  <si>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</si>
  <si>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</si>
  <si>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</si>
  <si>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</si>
  <si>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</si>
  <si>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</si>
  <si>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</si>
  <si>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</si>
  <si>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</si>
  <si>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</si>
  <si>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</si>
  <si>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</si>
  <si>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</si>
  <si>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</si>
  <si>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</si>
  <si>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</si>
  <si>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</si>
  <si>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</si>
  <si>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</si>
  <si>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</si>
  <si>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</si>
  <si>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</si>
  <si>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</si>
  <si>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</si>
  <si>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</si>
  <si>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</si>
  <si>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</si>
  <si>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</si>
  <si>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</si>
  <si>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</si>
  <si>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</si>
  <si>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</si>
  <si>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</si>
  <si>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</si>
  <si>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</si>
  <si>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</si>
  <si>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</si>
  <si>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</si>
  <si>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</si>
  <si>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</si>
  <si>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</si>
  <si>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</si>
  <si>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</si>
  <si>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</si>
  <si>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</si>
  <si>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</si>
  <si>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</si>
  <si>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</si>
  <si>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</si>
  <si>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</si>
  <si>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</si>
  <si>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</si>
  <si>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</si>
  <si>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</si>
  <si>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</si>
  <si>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</si>
  <si>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</si>
  <si>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</si>
  <si>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</si>
  <si>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</si>
  <si>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</si>
  <si>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</si>
  <si>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</si>
  <si>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</si>
  <si>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</si>
  <si>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</si>
  <si>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</si>
  <si>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</si>
  <si>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</si>
  <si>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</si>
  <si>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</si>
  <si>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</si>
  <si>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</si>
  <si>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</si>
  <si>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</si>
  <si>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</si>
  <si>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</si>
  <si>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</si>
  <si>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</si>
  <si>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</si>
  <si>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</si>
  <si>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</si>
  <si>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</si>
  <si>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</si>
  <si>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</si>
  <si>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</si>
  <si>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</si>
  <si>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</si>
  <si>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</si>
  <si>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</si>
  <si>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</si>
  <si>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</si>
  <si>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</si>
  <si>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</si>
  <si>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</si>
  <si>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</si>
  <si>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</si>
  <si>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</si>
  <si>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</si>
  <si>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</si>
  <si>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</si>
  <si>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</si>
  <si>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</si>
  <si>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</si>
  <si>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</si>
  <si>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</si>
  <si>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</si>
  <si>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</si>
  <si>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</si>
  <si>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</si>
  <si>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</si>
  <si>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</si>
  <si>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</si>
  <si>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</si>
  <si>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</si>
  <si>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</si>
  <si>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</si>
  <si>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</si>
  <si>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</si>
  <si>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</si>
  <si>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</si>
  <si>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</si>
  <si>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</si>
  <si>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</si>
  <si>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</si>
  <si>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</si>
  <si>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</si>
  <si>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</si>
  <si>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</si>
  <si>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</si>
  <si>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</si>
  <si>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</si>
  <si>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</si>
  <si>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</si>
  <si>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</si>
  <si>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</si>
  <si>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</si>
  <si>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</si>
  <si>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</si>
  <si>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</si>
  <si>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</si>
  <si>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</si>
  <si>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</si>
  <si>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</si>
  <si>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</si>
  <si>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</si>
  <si>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</si>
  <si>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</si>
  <si>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</si>
  <si>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</si>
  <si>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</si>
  <si>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</si>
  <si>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</si>
  <si>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</si>
  <si>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</si>
  <si>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</si>
  <si>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</si>
  <si>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</si>
  <si>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</si>
  <si>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</si>
  <si>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</si>
  <si>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</si>
  <si>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</si>
  <si>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</si>
  <si>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</si>
  <si>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</si>
  <si>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</si>
  <si>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</si>
  <si>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</si>
  <si>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</si>
  <si>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</si>
  <si>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</si>
  <si>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</si>
  <si>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</si>
  <si>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</si>
  <si>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</si>
  <si>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</si>
  <si>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</si>
  <si>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</si>
  <si>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</si>
  <si>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</si>
  <si>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</si>
  <si>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</si>
  <si>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</si>
  <si>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</si>
  <si>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</si>
  <si>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</si>
  <si>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</si>
  <si>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</si>
  <si>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</si>
  <si>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</si>
  <si>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</si>
  <si>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</si>
  <si>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</si>
  <si>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</si>
  <si>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</si>
  <si>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</si>
  <si>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</si>
  <si>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</si>
  <si>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</si>
  <si>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</si>
  <si>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</si>
  <si>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</si>
  <si>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</si>
  <si>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</si>
  <si>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</si>
  <si>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</si>
  <si>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</si>
  <si>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</si>
  <si>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</si>
  <si>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</si>
  <si>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</si>
  <si>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</si>
  <si>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</si>
  <si>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</si>
  <si>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</si>
  <si>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</si>
  <si>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</si>
  <si>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</si>
  <si>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</si>
  <si>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</si>
  <si>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</si>
  <si>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</si>
  <si>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</si>
  <si>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</si>
  <si>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</si>
  <si>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</si>
  <si>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</si>
  <si>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</si>
  <si>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</si>
  <si>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</si>
  <si>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</si>
  <si>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</si>
  <si>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</si>
  <si>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</si>
  <si>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</si>
  <si>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</si>
  <si>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</si>
  <si>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</si>
  <si>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</si>
  <si>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</si>
  <si>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</si>
  <si>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</si>
  <si>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</si>
  <si>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</si>
  <si>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</si>
  <si>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</si>
  <si>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</si>
  <si>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</si>
  <si>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</si>
  <si>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</si>
  <si>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</si>
  <si>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</si>
  <si>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</si>
  <si>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</si>
  <si>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</si>
  <si>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</si>
  <si>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</si>
  <si>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</si>
  <si>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</si>
  <si>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</si>
  <si>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</si>
  <si>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</si>
  <si>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</si>
  <si>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</si>
  <si>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</si>
  <si>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</si>
  <si>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</si>
  <si>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</si>
  <si>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</si>
  <si>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</si>
  <si>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</si>
  <si>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</si>
  <si>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</si>
  <si>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</si>
  <si>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</si>
  <si>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</si>
  <si>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</si>
  <si>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</si>
  <si>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</si>
  <si>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</si>
  <si>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</si>
  <si>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</si>
  <si>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</si>
  <si>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</si>
  <si>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</si>
  <si>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</si>
  <si>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</si>
  <si>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</si>
  <si>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</si>
  <si>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</si>
  <si>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</si>
  <si>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</si>
  <si>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</si>
  <si>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</si>
  <si>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</si>
  <si>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</si>
  <si>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</si>
  <si>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</si>
  <si>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</si>
  <si>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</si>
  <si>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</si>
  <si>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</si>
  <si>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</si>
  <si>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</si>
  <si>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</si>
  <si>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</si>
  <si>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</si>
  <si>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</si>
  <si>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</si>
  <si>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</si>
  <si>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</si>
  <si>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</si>
  <si>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</si>
  <si>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</si>
  <si>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</si>
  <si>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</si>
  <si>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</si>
  <si>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</si>
  <si>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</si>
  <si>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</si>
  <si>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</si>
  <si>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</si>
  <si>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</si>
  <si>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</si>
  <si>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</si>
  <si>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</si>
  <si>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</si>
  <si>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</si>
  <si>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</si>
  <si>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</si>
  <si>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</si>
  <si>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</si>
  <si>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</si>
  <si>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</si>
  <si>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</si>
  <si>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</si>
  <si>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</si>
  <si>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</si>
  <si>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</si>
  <si>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</si>
  <si>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</si>
  <si>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</si>
  <si>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</si>
  <si>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</si>
  <si>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</si>
  <si>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</si>
  <si>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</si>
  <si>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</si>
  <si>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</si>
  <si>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</si>
  <si>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</si>
  <si>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</si>
  <si>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</si>
  <si>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</si>
  <si>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</si>
  <si>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</si>
  <si>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</si>
  <si>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</si>
  <si>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</si>
  <si>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</si>
  <si>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</si>
  <si>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</si>
  <si>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</si>
  <si>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</si>
  <si>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</si>
  <si>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</si>
  <si>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</si>
  <si>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</si>
  <si>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</si>
  <si>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</si>
  <si>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</si>
  <si>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</si>
  <si>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</si>
  <si>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</si>
  <si>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</si>
  <si>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</si>
  <si>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</si>
  <si>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</si>
  <si>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</si>
  <si>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</si>
  <si>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</si>
  <si>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</si>
  <si>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</si>
  <si>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</si>
  <si>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</si>
  <si>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</si>
  <si>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</si>
  <si>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</si>
  <si>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</si>
  <si>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</si>
  <si>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</si>
  <si>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</si>
  <si>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</si>
  <si>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</si>
  <si>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</si>
  <si>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</si>
  <si>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</si>
  <si>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</si>
  <si>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</si>
  <si>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</si>
  <si>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</si>
  <si>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</si>
  <si>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</si>
  <si>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</si>
  <si>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</si>
  <si>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</si>
  <si>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</si>
  <si>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</si>
  <si>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</si>
  <si>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</si>
  <si>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</si>
  <si>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</si>
  <si>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</si>
  <si>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</si>
  <si>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</si>
  <si>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</si>
  <si>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</si>
  <si>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</si>
  <si>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</si>
  <si>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</si>
  <si>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</si>
  <si>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</si>
  <si>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</si>
  <si>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</si>
  <si>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</si>
  <si>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</si>
  <si>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</si>
  <si>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</si>
  <si>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</si>
  <si>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</si>
  <si>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</si>
  <si>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</si>
  <si>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</si>
  <si>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</si>
  <si>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</si>
  <si>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</si>
  <si>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</si>
  <si>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</si>
  <si>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</si>
  <si>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</si>
  <si>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</si>
  <si>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</si>
  <si>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</si>
  <si>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</si>
  <si>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</si>
  <si>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</si>
  <si>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</si>
  <si>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</si>
  <si>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</si>
  <si>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</si>
  <si>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</si>
  <si>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</si>
  <si>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</si>
  <si>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</si>
  <si>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</si>
  <si>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</si>
  <si>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</si>
  <si>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</si>
  <si>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</si>
  <si>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</si>
  <si>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</si>
  <si>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</si>
  <si>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</si>
  <si>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</si>
  <si>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</si>
  <si>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</si>
  <si>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</si>
  <si>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</si>
  <si>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</si>
  <si>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</si>
  <si>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</si>
  <si>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</si>
  <si>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</si>
  <si>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</si>
  <si>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</si>
  <si>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</si>
  <si>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</si>
  <si>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</si>
  <si>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</si>
  <si>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</si>
  <si>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</si>
  <si>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</si>
  <si>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</si>
  <si>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</si>
  <si>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</si>
  <si>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</si>
  <si>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</si>
  <si>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</si>
  <si>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</si>
  <si>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</si>
  <si>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</si>
  <si>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</si>
  <si>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</si>
  <si>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</si>
  <si>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</si>
  <si>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</si>
  <si>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</si>
  <si>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</si>
  <si>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</si>
  <si>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</si>
  <si>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</si>
  <si>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</si>
  <si>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</si>
  <si>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</si>
  <si>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</si>
  <si>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</si>
  <si>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</si>
  <si>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</si>
  <si>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</si>
  <si>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</si>
  <si>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</si>
  <si>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</si>
  <si>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</si>
  <si>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</si>
  <si>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</si>
  <si>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</si>
  <si>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</si>
  <si>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</si>
  <si>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</si>
  <si>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</si>
  <si>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</si>
  <si>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</si>
  <si>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</si>
  <si>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</si>
  <si>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</si>
  <si>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</si>
  <si>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</si>
  <si>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</si>
  <si>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</si>
  <si>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</si>
  <si>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</si>
  <si>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</si>
  <si>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</si>
  <si>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</si>
  <si>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</si>
  <si>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</si>
  <si>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</si>
  <si>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</si>
  <si>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</si>
  <si>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</si>
  <si>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</si>
  <si>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</si>
  <si>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</si>
  <si>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</si>
  <si>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</si>
  <si>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</si>
  <si>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</si>
  <si>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</si>
  <si>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</si>
  <si>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</si>
  <si>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</si>
  <si>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</si>
  <si>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</si>
  <si>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</si>
  <si>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</si>
  <si>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</si>
  <si>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</si>
  <si>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</si>
  <si>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</si>
  <si>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</si>
  <si>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</si>
  <si>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</si>
  <si>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</si>
  <si>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</si>
  <si>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</si>
  <si>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</si>
  <si>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</si>
  <si>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</si>
  <si>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</si>
  <si>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</si>
  <si>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</si>
  <si>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</si>
  <si>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</si>
  <si>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</si>
  <si>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</si>
  <si>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</si>
  <si>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</si>
  <si>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</si>
  <si>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</si>
  <si>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</si>
  <si>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</si>
  <si>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</si>
  <si>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</si>
  <si>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</si>
  <si>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</si>
  <si>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</si>
  <si>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</si>
  <si>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</si>
  <si>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</si>
  <si>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</si>
  <si>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</si>
  <si>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</si>
  <si>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</si>
  <si>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</si>
  <si>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</si>
  <si>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</si>
  <si>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</si>
  <si>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</si>
  <si>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</si>
  <si>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</si>
  <si>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</si>
  <si>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</si>
  <si>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</si>
  <si>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</si>
  <si>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</si>
  <si>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</si>
  <si>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</si>
  <si>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</si>
  <si>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</si>
  <si>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</si>
  <si>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</si>
  <si>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</si>
  <si>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</si>
  <si>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</si>
  <si>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</si>
  <si>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</si>
  <si>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</si>
  <si>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</si>
  <si>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</si>
  <si>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</si>
  <si>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</si>
  <si>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</si>
  <si>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</si>
  <si>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</si>
  <si>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</si>
  <si>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</si>
  <si>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</si>
  <si>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</si>
  <si>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</si>
  <si>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</si>
  <si>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</si>
  <si>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</si>
  <si>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</si>
  <si>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</si>
  <si>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</si>
  <si>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</si>
  <si>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</si>
  <si>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</si>
  <si>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</si>
  <si>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</si>
  <si>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</si>
  <si>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</si>
  <si>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</si>
  <si>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</si>
  <si>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</si>
  <si>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</si>
  <si>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</si>
  <si>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</si>
  <si>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</si>
  <si>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</si>
  <si>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</si>
  <si>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</si>
  <si>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</si>
  <si>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</si>
  <si>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</si>
  <si>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</si>
  <si>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</si>
  <si>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</si>
  <si>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</si>
  <si>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</si>
  <si>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</si>
  <si>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</si>
  <si>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</si>
  <si>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</si>
  <si>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</si>
  <si>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</si>
  <si>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</si>
  <si>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</si>
  <si>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</si>
  <si>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</si>
  <si>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</si>
  <si>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</si>
  <si>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</si>
  <si>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</si>
  <si>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</si>
  <si>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</si>
  <si>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</si>
  <si>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</si>
  <si>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</si>
  <si>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</si>
  <si>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</si>
  <si>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</si>
  <si>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</si>
  <si>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</si>
  <si>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</si>
  <si>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</si>
  <si>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</si>
  <si>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</si>
  <si>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</si>
  <si>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</si>
  <si>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</si>
  <si>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</si>
  <si>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</si>
  <si>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</si>
  <si>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</si>
  <si>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</si>
  <si>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</si>
  <si>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</si>
  <si>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</si>
  <si>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</si>
  <si>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</si>
  <si>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</si>
  <si>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</si>
  <si>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</si>
  <si>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</si>
  <si>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</si>
  <si>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</si>
  <si>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</si>
  <si>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</si>
  <si>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</si>
  <si>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</si>
  <si>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</si>
  <si>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</si>
  <si>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</si>
  <si>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</si>
  <si>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</si>
  <si>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</si>
  <si>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</si>
  <si>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</si>
  <si>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</si>
  <si>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</si>
  <si>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</si>
  <si>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</si>
  <si>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</si>
  <si>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</si>
  <si>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</si>
  <si>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</si>
  <si>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</si>
  <si>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</si>
  <si>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</si>
  <si>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</si>
  <si>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</si>
  <si>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</si>
  <si>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</si>
  <si>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</si>
  <si>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</si>
  <si>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</si>
  <si>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</si>
  <si>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</si>
  <si>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</si>
  <si>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</si>
  <si>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</si>
  <si>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</si>
  <si>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</si>
  <si>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</si>
  <si>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</si>
  <si>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</si>
  <si>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</si>
  <si>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</si>
  <si>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</si>
  <si>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</si>
  <si>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</si>
  <si>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</si>
  <si>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</si>
  <si>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</si>
  <si>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</si>
  <si>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</si>
  <si>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</si>
  <si>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</si>
  <si>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</si>
  <si>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</si>
  <si>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</si>
  <si>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</si>
  <si>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</si>
  <si>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</si>
  <si>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</si>
  <si>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</si>
  <si>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</si>
  <si>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</si>
  <si>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</si>
  <si>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</si>
  <si>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</si>
  <si>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</si>
  <si>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</si>
  <si>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</si>
  <si>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</si>
  <si>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</si>
  <si>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</si>
  <si>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</si>
  <si>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</si>
  <si>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</si>
  <si>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</si>
  <si>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</si>
  <si>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</si>
  <si>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</si>
  <si>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</si>
  <si>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</si>
  <si>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</si>
  <si>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</si>
  <si>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</si>
  <si>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</si>
  <si>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</si>
  <si>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</si>
  <si>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</si>
  <si>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</si>
  <si>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</si>
  <si>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</si>
  <si>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</si>
  <si>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</si>
  <si>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</si>
  <si>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</si>
  <si>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</si>
  <si>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</si>
  <si>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</si>
  <si>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</si>
  <si>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</si>
  <si>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</si>
  <si>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</si>
  <si>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</si>
  <si>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</si>
  <si>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</si>
  <si>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</si>
  <si>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</si>
  <si>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</si>
  <si>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</si>
  <si>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</si>
  <si>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</si>
  <si>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</si>
  <si>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</si>
  <si>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</si>
  <si>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</si>
  <si>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</si>
  <si>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</si>
  <si>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</si>
  <si>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</si>
  <si>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</si>
  <si>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</si>
  <si>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</si>
  <si>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</si>
  <si>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</si>
  <si>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</si>
  <si>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</si>
  <si>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</si>
  <si>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</si>
  <si>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</si>
  <si>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</si>
  <si>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</si>
  <si>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</si>
  <si>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</si>
  <si>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</si>
  <si>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</si>
  <si>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</si>
  <si>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</si>
  <si>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</si>
  <si>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</si>
  <si>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</si>
  <si>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</si>
  <si>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</si>
  <si>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</si>
  <si>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</si>
  <si>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</si>
  <si>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</si>
  <si>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</si>
  <si>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</si>
  <si>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</si>
  <si>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</si>
  <si>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</si>
  <si>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</si>
  <si>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</si>
  <si>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</si>
  <si>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</si>
  <si>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</si>
  <si>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</si>
  <si>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</si>
  <si>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</si>
  <si>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</si>
  <si>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</si>
  <si>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</si>
  <si>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</si>
  <si>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</si>
  <si>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</si>
  <si>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</si>
  <si>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</si>
  <si>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</si>
  <si>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</si>
  <si>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</si>
  <si>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</si>
  <si>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</si>
  <si>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</si>
  <si>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</si>
  <si>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</si>
  <si>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</si>
  <si>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</si>
  <si>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</si>
  <si>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</si>
  <si>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</si>
  <si>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</si>
  <si>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</si>
  <si>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</si>
  <si>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</si>
  <si>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</si>
  <si>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</si>
  <si>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</si>
  <si>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</si>
  <si>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</si>
  <si>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</si>
  <si>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</si>
  <si>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</si>
  <si>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</si>
  <si>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</si>
  <si>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</si>
  <si>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</si>
  <si>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</si>
  <si>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</si>
  <si>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</si>
  <si>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</si>
  <si>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</si>
  <si>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</si>
  <si>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</si>
  <si>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</si>
  <si>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</si>
  <si>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</si>
  <si>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</si>
  <si>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</si>
  <si>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</si>
  <si>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</si>
  <si>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</si>
  <si>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</si>
  <si>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</si>
  <si>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</si>
  <si>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</si>
  <si>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</si>
  <si>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</si>
  <si>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</si>
  <si>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</si>
  <si>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</si>
  <si>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</si>
  <si>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</si>
  <si>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</si>
  <si>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</si>
  <si>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</si>
  <si>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</si>
  <si>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</si>
  <si>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</si>
  <si>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</si>
  <si>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</si>
  <si>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</si>
  <si>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</si>
  <si>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</si>
  <si>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</si>
  <si>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</si>
  <si>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</si>
  <si>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</si>
  <si>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</si>
  <si>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</si>
  <si>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</si>
  <si>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</si>
  <si>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</si>
  <si>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</si>
  <si>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</si>
  <si>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</si>
  <si>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</si>
  <si>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</si>
  <si>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</si>
  <si>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</si>
  <si>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</si>
  <si>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</si>
  <si>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</si>
  <si>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</si>
  <si>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</si>
  <si>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</si>
  <si>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</si>
  <si>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</si>
  <si>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</si>
  <si>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</si>
  <si>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</si>
  <si>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</si>
  <si>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</si>
  <si>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</si>
  <si>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</si>
  <si>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</si>
  <si>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</si>
  <si>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</si>
  <si>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</si>
  <si>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</si>
  <si>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</si>
  <si>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</si>
  <si>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</si>
  <si>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</si>
  <si>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</si>
  <si>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</si>
  <si>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</si>
  <si>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</si>
  <si>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</si>
  <si>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</si>
  <si>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</si>
  <si>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</si>
  <si>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</si>
  <si>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</si>
  <si>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</si>
  <si>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</si>
  <si>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</si>
  <si>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</si>
  <si>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</si>
  <si>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</si>
  <si>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</si>
  <si>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</si>
  <si>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</si>
  <si>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</si>
  <si>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</si>
  <si>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</si>
  <si>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</si>
  <si>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</si>
  <si>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</si>
  <si>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</si>
  <si>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</si>
  <si>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</si>
  <si>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</si>
  <si>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</si>
  <si>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</si>
  <si>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</si>
  <si>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</si>
  <si>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</si>
  <si>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</si>
  <si>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</si>
  <si>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</si>
  <si>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</si>
  <si>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</si>
  <si>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</si>
  <si>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</si>
  <si>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</si>
  <si>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</si>
  <si>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</si>
  <si>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</si>
  <si>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</si>
  <si>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</si>
  <si>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</si>
  <si>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</si>
  <si>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</si>
  <si>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</si>
  <si>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</si>
  <si>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</si>
  <si>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</si>
  <si>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</si>
  <si>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</si>
  <si>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</si>
  <si>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</si>
  <si>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</si>
  <si>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</si>
  <si>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</si>
  <si>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</si>
  <si>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</si>
  <si>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</si>
  <si>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</si>
  <si>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</si>
  <si>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</si>
  <si>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</si>
  <si>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</si>
  <si>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</si>
  <si>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</si>
  <si>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</si>
  <si>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</si>
  <si>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</si>
  <si>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</si>
  <si>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</si>
  <si>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</si>
  <si>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</si>
  <si>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</si>
  <si>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</si>
  <si>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</si>
  <si>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</si>
  <si>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</si>
  <si>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</si>
  <si>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</si>
  <si>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</si>
  <si>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</si>
  <si>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</si>
  <si>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</si>
  <si>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</si>
  <si>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</si>
  <si>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</si>
  <si>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</si>
  <si>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</si>
  <si>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</si>
  <si>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</si>
  <si>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</si>
  <si>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</si>
  <si>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</si>
  <si>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</si>
  <si>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</si>
  <si>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</si>
  <si>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</si>
  <si>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</si>
  <si>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</si>
  <si>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</si>
  <si>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</si>
  <si>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</si>
  <si>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</si>
  <si>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</si>
  <si>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</si>
  <si>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</si>
  <si>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</si>
  <si>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</si>
  <si>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</si>
  <si>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</si>
  <si>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</si>
  <si>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</si>
  <si>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</si>
  <si>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</si>
  <si>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</si>
  <si>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</si>
  <si>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</si>
  <si>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</si>
  <si>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</si>
  <si>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</si>
  <si>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</si>
  <si>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</si>
  <si>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</si>
  <si>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</si>
  <si>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</si>
  <si>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</si>
  <si>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</si>
  <si>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</si>
  <si>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</si>
  <si>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</si>
  <si>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</si>
  <si>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</si>
  <si>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</si>
  <si>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</si>
  <si>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</si>
  <si>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</si>
  <si>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</si>
  <si>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</si>
  <si>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</si>
  <si>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</si>
  <si>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</si>
  <si>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</si>
  <si>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</si>
  <si>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</si>
  <si>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</si>
  <si>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</si>
  <si>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</si>
  <si>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</si>
  <si>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</si>
  <si>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</si>
  <si>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</si>
  <si>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</si>
  <si>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</si>
  <si>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</si>
  <si>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</si>
  <si>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</si>
  <si>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</si>
  <si>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</si>
  <si>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</si>
  <si>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</si>
  <si>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</si>
  <si>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</si>
  <si>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</si>
  <si>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</si>
  <si>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</si>
  <si>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</si>
  <si>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</si>
  <si>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</si>
  <si>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</si>
  <si>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</si>
  <si>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</si>
  <si>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</si>
  <si>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</si>
  <si>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</si>
  <si>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</si>
  <si>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</si>
  <si>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</si>
  <si>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</si>
  <si>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</si>
  <si>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</si>
  <si>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</si>
  <si>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</si>
  <si>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</si>
  <si>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</si>
  <si>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</si>
  <si>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</si>
  <si>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</si>
  <si>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</si>
  <si>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</si>
  <si>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</si>
  <si>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</si>
  <si>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</si>
  <si>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</si>
  <si>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</si>
  <si>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</si>
  <si>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</si>
  <si>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</si>
  <si>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</si>
  <si>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</si>
  <si>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</si>
  <si>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</si>
  <si>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</si>
  <si>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</si>
  <si>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</si>
  <si>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</si>
  <si>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</si>
  <si>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</si>
  <si>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</si>
  <si>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</si>
  <si>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</si>
  <si>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</si>
  <si>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</si>
  <si>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</si>
  <si>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</si>
  <si>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</si>
  <si>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</si>
  <si>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</si>
  <si>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</si>
  <si>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</si>
  <si>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</si>
  <si>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</si>
  <si>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</si>
  <si>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</si>
  <si>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</si>
  <si>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</si>
  <si>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</si>
  <si>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</si>
  <si>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</si>
  <si>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</si>
  <si>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</si>
  <si>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</si>
  <si>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</si>
  <si>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</si>
  <si>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</si>
  <si>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</si>
  <si>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</si>
  <si>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</si>
  <si>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</si>
  <si>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</si>
  <si>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</si>
  <si>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</si>
  <si>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</si>
  <si>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</si>
  <si>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</si>
  <si>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</si>
  <si>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</si>
  <si>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</si>
  <si>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</si>
  <si>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</si>
  <si>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</si>
  <si>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</si>
  <si>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</si>
  <si>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</si>
  <si>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</si>
  <si>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</si>
  <si>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</si>
  <si>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</si>
  <si>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</si>
  <si>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</si>
  <si>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</si>
  <si>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</si>
  <si>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</si>
  <si>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</si>
  <si>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</si>
  <si>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</si>
  <si>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</si>
  <si>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</si>
  <si>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</si>
  <si>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</si>
  <si>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</si>
  <si>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</si>
  <si>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</si>
  <si>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</si>
  <si>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</si>
  <si>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</si>
  <si>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</si>
  <si>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</si>
  <si>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</si>
  <si>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</si>
  <si>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</si>
  <si>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</si>
  <si>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</si>
  <si>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</si>
  <si>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</si>
  <si>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</si>
  <si>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</si>
  <si>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</si>
  <si>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</si>
  <si>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</si>
  <si>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</si>
  <si>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</si>
  <si>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</si>
  <si>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</si>
  <si>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</si>
  <si>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</si>
  <si>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</si>
  <si>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</si>
  <si>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</si>
  <si>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</si>
  <si>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</si>
  <si>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</si>
  <si>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</si>
  <si>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</si>
  <si>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</si>
  <si>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</si>
  <si>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</si>
  <si>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</si>
  <si>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</si>
  <si>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</si>
  <si>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</si>
  <si>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</si>
  <si>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</si>
  <si>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</si>
  <si>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</si>
  <si>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</si>
  <si>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</si>
  <si>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</si>
  <si>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</si>
  <si>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</si>
  <si>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</si>
  <si>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</si>
  <si>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</si>
  <si>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</si>
  <si>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</si>
  <si>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</si>
  <si>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</si>
  <si>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</si>
  <si>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</si>
  <si>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</si>
  <si>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</si>
  <si>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</si>
  <si>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</si>
  <si>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</si>
  <si>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</si>
  <si>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</si>
  <si>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</si>
  <si>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</si>
  <si>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</si>
  <si>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</si>
  <si>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</si>
  <si>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</si>
  <si>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</si>
  <si>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</si>
  <si>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</si>
  <si>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</si>
  <si>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</si>
  <si>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</si>
  <si>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</si>
  <si>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</si>
  <si>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</si>
  <si>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</si>
  <si>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</si>
  <si>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</si>
  <si>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</si>
  <si>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</si>
  <si>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</si>
  <si>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</si>
  <si>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</si>
  <si>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</si>
  <si>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</si>
  <si>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</si>
  <si>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</si>
  <si>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</si>
  <si>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</si>
  <si>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</si>
  <si>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</si>
  <si>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</si>
  <si>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</si>
  <si>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</si>
  <si>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</si>
  <si>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</si>
  <si>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</si>
  <si>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</si>
  <si>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</si>
  <si>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</si>
  <si>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</si>
  <si>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</si>
  <si>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</si>
  <si>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</si>
  <si>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</si>
  <si>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</si>
  <si>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</si>
  <si>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</si>
  <si>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</si>
  <si>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</si>
  <si>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</si>
  <si>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</si>
  <si>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</si>
  <si>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</si>
  <si>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</si>
  <si>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</si>
  <si>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</si>
  <si>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</si>
  <si>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</si>
  <si>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</si>
  <si>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</si>
  <si>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</si>
  <si>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</si>
  <si>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</si>
  <si>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</si>
  <si>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</si>
  <si>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</si>
  <si>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</si>
  <si>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</si>
  <si>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</si>
  <si>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</si>
  <si>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</si>
  <si>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</si>
  <si>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</si>
  <si>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</si>
  <si>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</si>
  <si>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</si>
  <si>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</si>
  <si>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</si>
  <si>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</si>
  <si>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</si>
  <si>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</si>
  <si>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</si>
  <si>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</si>
  <si>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</si>
  <si>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</si>
  <si>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</si>
  <si>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</si>
  <si>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</si>
  <si>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</si>
  <si>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</si>
  <si>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</si>
  <si>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</si>
  <si>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</si>
  <si>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</si>
  <si>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</si>
  <si>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</si>
  <si>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</si>
  <si>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</si>
  <si>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</si>
  <si>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</si>
  <si>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</si>
  <si>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</si>
  <si>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</si>
  <si>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</si>
  <si>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</si>
  <si>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</si>
  <si>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</si>
  <si>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</si>
  <si>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</si>
  <si>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</si>
  <si>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</si>
  <si>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</si>
  <si>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</si>
  <si>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</si>
  <si>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</si>
  <si>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</si>
  <si>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</si>
  <si>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</si>
  <si>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</si>
  <si>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</si>
  <si>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</si>
  <si>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</si>
  <si>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</si>
  <si>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</si>
  <si>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</si>
  <si>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</si>
  <si>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</si>
  <si>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</si>
  <si>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</si>
  <si>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</si>
  <si>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</si>
  <si>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</si>
  <si>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</si>
  <si>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</si>
  <si>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</si>
  <si>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</si>
  <si>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</si>
  <si>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</si>
  <si>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</si>
  <si>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</si>
  <si>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</si>
  <si>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</si>
  <si>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</si>
  <si>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</si>
  <si>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</si>
  <si>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</si>
  <si>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</si>
  <si>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</si>
  <si>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</si>
  <si>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</si>
  <si>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</si>
  <si>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</si>
  <si>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</si>
  <si>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</si>
  <si>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</si>
  <si>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</si>
  <si>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</si>
  <si>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</si>
  <si>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</si>
  <si>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</si>
  <si>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</si>
  <si>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</si>
  <si>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</si>
  <si>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</si>
  <si>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</si>
  <si>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</si>
  <si>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</si>
  <si>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</si>
  <si>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</si>
  <si>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</si>
  <si>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</si>
  <si>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</si>
  <si>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</si>
  <si>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</si>
  <si>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</si>
  <si>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</si>
  <si>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</si>
  <si>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</si>
  <si>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</si>
  <si>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</si>
  <si>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</si>
  <si>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</si>
  <si>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</si>
  <si>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</si>
  <si>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</si>
  <si>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</si>
  <si>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</si>
  <si>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</si>
  <si>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</si>
  <si>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</si>
  <si>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</si>
  <si>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</si>
  <si>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</si>
  <si>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</si>
  <si>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</si>
  <si>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</si>
  <si>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</si>
  <si>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</si>
  <si>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</si>
  <si>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</si>
  <si>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</si>
  <si>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</si>
  <si>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</si>
  <si>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</si>
  <si>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</si>
  <si>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</si>
  <si>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</si>
  <si>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</si>
  <si>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</si>
  <si>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</si>
  <si>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</si>
  <si>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</si>
  <si>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</si>
  <si>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</si>
  <si>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</si>
  <si>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</si>
  <si>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</si>
  <si>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</si>
  <si>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</si>
  <si>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</si>
  <si>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</si>
  <si>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</si>
  <si>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</si>
  <si>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</si>
  <si>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</si>
  <si>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</si>
  <si>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</si>
  <si>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</si>
  <si>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</si>
  <si>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</si>
  <si>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</si>
  <si>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</si>
  <si>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</si>
  <si>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</si>
  <si>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</si>
  <si>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</si>
  <si>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</si>
  <si>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</si>
  <si>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</si>
  <si>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</si>
  <si>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</si>
  <si>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</si>
  <si>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</si>
  <si>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</si>
  <si>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</si>
  <si>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</si>
  <si>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</si>
  <si>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</si>
  <si>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</si>
  <si>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</si>
  <si>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</si>
  <si>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</si>
  <si>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</si>
  <si>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</si>
  <si>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</si>
  <si>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</si>
  <si>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</si>
  <si>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</si>
  <si>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</si>
  <si>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</si>
  <si>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</si>
  <si>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</si>
  <si>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</si>
  <si>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</si>
  <si>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</si>
  <si>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</si>
  <si>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</si>
  <si>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</si>
  <si>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</si>
  <si>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</si>
  <si>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</si>
  <si>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</si>
  <si>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</si>
  <si>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</si>
  <si>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</si>
  <si>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</si>
  <si>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</si>
  <si>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</si>
  <si>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</si>
  <si>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</si>
  <si>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</si>
  <si>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</si>
  <si>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</si>
  <si>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</si>
  <si>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</si>
  <si>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</si>
  <si>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</si>
  <si>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</si>
  <si>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</si>
  <si>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</si>
  <si>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</si>
  <si>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</si>
  <si>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</si>
  <si>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</si>
  <si>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</si>
  <si>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</si>
  <si>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</si>
  <si>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</si>
  <si>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</si>
  <si>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</si>
  <si>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</si>
  <si>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</si>
  <si>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</si>
  <si>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</si>
  <si>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</si>
  <si>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</si>
  <si>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</si>
  <si>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</si>
  <si>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</si>
  <si>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</si>
  <si>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</si>
  <si>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</si>
  <si>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</si>
  <si>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</si>
  <si>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</si>
  <si>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</si>
  <si>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</si>
  <si>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</si>
  <si>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</si>
  <si>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</si>
  <si>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</si>
  <si>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</si>
  <si>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</si>
  <si>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</si>
  <si>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</si>
  <si>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</si>
  <si>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</si>
  <si>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</si>
  <si>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</si>
  <si>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</si>
  <si>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</si>
  <si>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</si>
  <si>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</si>
  <si>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</si>
  <si>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</si>
  <si>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</si>
  <si>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</si>
  <si>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</si>
  <si>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</si>
  <si>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</si>
  <si>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</si>
  <si>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</si>
  <si>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</si>
  <si>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</si>
  <si>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</si>
  <si>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</si>
  <si>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</si>
  <si>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</si>
  <si>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</si>
  <si>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</si>
  <si>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</si>
  <si>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</si>
  <si>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</si>
  <si>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</si>
  <si>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</si>
  <si>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</si>
  <si>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</si>
  <si>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</si>
  <si>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</si>
  <si>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</si>
  <si>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</si>
  <si>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</si>
  <si>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</si>
  <si>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</si>
  <si>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</si>
  <si>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</si>
  <si>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</si>
  <si>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</si>
  <si>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</si>
  <si>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</si>
  <si>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</si>
  <si>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</si>
  <si>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</si>
  <si>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</si>
  <si>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</si>
  <si>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</si>
  <si>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</si>
  <si>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</si>
  <si>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</si>
  <si>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</si>
  <si>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</si>
  <si>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</si>
  <si>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</si>
  <si>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</si>
  <si>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</si>
  <si>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</si>
  <si>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</si>
  <si>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</si>
  <si>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</si>
  <si>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</si>
  <si>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</si>
  <si>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</si>
  <si>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</si>
  <si>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</si>
  <si>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</si>
  <si>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</si>
  <si>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</si>
  <si>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</si>
  <si>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</si>
  <si>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</si>
  <si>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</si>
  <si>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</si>
  <si>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</si>
  <si>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</si>
  <si>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</si>
  <si>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</si>
  <si>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</si>
  <si>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</si>
  <si>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</si>
  <si>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</si>
  <si>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</si>
  <si>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</si>
  <si>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</si>
  <si>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</si>
  <si>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</si>
  <si>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</si>
  <si>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</si>
  <si>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</si>
  <si>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</si>
  <si>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</si>
  <si>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</si>
  <si>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</si>
  <si>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</si>
  <si>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</si>
  <si>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</si>
  <si>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</si>
  <si>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</si>
  <si>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</si>
  <si>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</si>
  <si>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</si>
  <si>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</si>
  <si>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</si>
  <si>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</si>
  <si>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</si>
  <si>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</si>
  <si>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</si>
  <si>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</si>
  <si>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</si>
  <si>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</si>
  <si>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</si>
  <si>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</si>
  <si>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</si>
  <si>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</si>
  <si>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</si>
  <si>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</si>
  <si>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</si>
  <si>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</si>
  <si>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</si>
  <si>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</si>
  <si>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</si>
  <si>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</si>
  <si>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</si>
  <si>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</si>
  <si>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</si>
  <si>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</si>
  <si>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</si>
  <si>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</si>
  <si>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</si>
  <si>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</si>
  <si>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</si>
  <si>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</si>
  <si>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</si>
  <si>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</si>
  <si>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</si>
  <si>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</si>
  <si>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</si>
  <si>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</si>
  <si>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</si>
  <si>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</si>
  <si>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</si>
  <si>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</si>
  <si>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</si>
  <si>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</si>
  <si>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</si>
  <si>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</si>
  <si>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</si>
  <si>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</si>
  <si>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</si>
  <si>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</si>
  <si>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</si>
  <si>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</si>
  <si>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</si>
  <si>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</si>
  <si>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</si>
  <si>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</si>
  <si>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</si>
  <si>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</si>
  <si>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</si>
  <si>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</si>
  <si>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</si>
  <si>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</si>
  <si>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</si>
  <si>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</si>
  <si>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</si>
  <si>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</si>
  <si>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</si>
  <si>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</si>
  <si>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</si>
  <si>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</si>
  <si>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</si>
  <si>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</si>
  <si>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</si>
  <si>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</si>
  <si>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</si>
  <si>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</si>
  <si>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</si>
  <si>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</si>
  <si>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</si>
  <si>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</si>
  <si>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</si>
  <si>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</si>
  <si>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</si>
  <si>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</si>
  <si>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</si>
  <si>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</si>
  <si>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</si>
  <si>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</si>
  <si>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</si>
  <si>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</si>
  <si>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</si>
  <si>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</si>
  <si>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</si>
  <si>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</si>
  <si>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</si>
  <si>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</si>
  <si>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</si>
  <si>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</si>
  <si>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</si>
  <si>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</si>
  <si>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</si>
  <si>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</si>
  <si>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</si>
  <si>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</si>
  <si>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</si>
  <si>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</si>
  <si>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</si>
  <si>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</si>
  <si>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</si>
  <si>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</si>
  <si>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</si>
  <si>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</si>
  <si>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</si>
  <si>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</si>
  <si>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</si>
  <si>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</si>
  <si>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</si>
  <si>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</si>
  <si>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</si>
  <si>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</si>
  <si>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</si>
  <si>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</si>
  <si>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</si>
  <si>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</si>
  <si>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</si>
  <si>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</si>
  <si>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</si>
  <si>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</si>
  <si>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</si>
  <si>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</si>
  <si>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</si>
  <si>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</si>
  <si>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</si>
  <si>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</si>
  <si>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</si>
  <si>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</si>
  <si>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</si>
  <si>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</si>
  <si>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</si>
  <si>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</si>
  <si>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</si>
  <si>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</si>
  <si>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</si>
  <si>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</si>
  <si>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</si>
  <si>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</si>
  <si>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</si>
  <si>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</si>
  <si>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</si>
  <si>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</si>
  <si>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</si>
  <si>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</si>
  <si>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</si>
  <si>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</si>
  <si>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</si>
  <si>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</si>
  <si>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</si>
  <si>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</si>
  <si>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</si>
  <si>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</si>
  <si>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</si>
  <si>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</si>
  <si>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</si>
  <si>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</si>
  <si>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</si>
  <si>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</si>
  <si>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</si>
  <si>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</si>
  <si>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</si>
  <si>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</si>
  <si>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</si>
  <si>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</si>
  <si>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</si>
  <si>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</si>
  <si>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</si>
  <si>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</si>
  <si>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</si>
  <si>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</si>
  <si>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</si>
  <si>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</si>
  <si>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</si>
  <si>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</si>
  <si>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</si>
  <si>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</si>
  <si>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</si>
  <si>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</si>
  <si>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</si>
  <si>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</si>
  <si>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</si>
  <si>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</si>
  <si>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</si>
  <si>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</si>
  <si>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</si>
  <si>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</si>
  <si>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</si>
  <si>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</si>
  <si>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</si>
  <si>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</si>
  <si>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</si>
  <si>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</si>
  <si>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</si>
  <si>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</si>
  <si>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</si>
  <si>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</si>
  <si>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</si>
  <si>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</si>
  <si>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</si>
  <si>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</si>
  <si>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</si>
  <si>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</si>
  <si>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</si>
  <si>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</si>
  <si>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</si>
  <si>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</si>
  <si>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</si>
  <si>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</si>
  <si>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</si>
  <si>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</si>
  <si>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</si>
  <si>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</si>
  <si>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</si>
  <si>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</si>
  <si>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</si>
  <si>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</si>
  <si>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</si>
  <si>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</si>
  <si>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</si>
  <si>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</si>
  <si>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</si>
  <si>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</si>
  <si>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</si>
  <si>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</si>
  <si>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</si>
  <si>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</si>
  <si>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</si>
  <si>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</si>
  <si>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</si>
  <si>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</si>
  <si>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</si>
  <si>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</si>
  <si>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</si>
  <si>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</si>
  <si>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</si>
  <si>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</si>
  <si>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</si>
  <si>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</si>
  <si>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</si>
  <si>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</si>
  <si>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</si>
  <si>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</si>
  <si>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</si>
  <si>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</si>
  <si>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</si>
  <si>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</si>
  <si>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</si>
  <si>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</si>
  <si>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</si>
  <si>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</si>
  <si>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</si>
  <si>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</si>
  <si>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</si>
  <si>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</si>
  <si>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</si>
  <si>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</si>
  <si>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</si>
  <si>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</si>
  <si>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</si>
  <si>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</si>
  <si>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</si>
  <si>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</si>
  <si>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</si>
  <si>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</si>
  <si>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</si>
  <si>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</si>
  <si>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</si>
  <si>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</si>
  <si>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</si>
  <si>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</si>
  <si>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</si>
  <si>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</si>
  <si>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</si>
  <si>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</si>
  <si>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</si>
  <si>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</si>
  <si>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</si>
  <si>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</si>
  <si>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</si>
  <si>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</si>
  <si>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</si>
  <si>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</si>
  <si>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</si>
  <si>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</si>
  <si>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</si>
  <si>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</si>
  <si>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</si>
  <si>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</si>
  <si>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</si>
  <si>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</si>
  <si>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</si>
  <si>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</si>
  <si>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</si>
  <si>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</si>
  <si>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</si>
  <si>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</si>
  <si>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</si>
  <si>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</si>
  <si>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</si>
  <si>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</si>
  <si>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</si>
  <si>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</si>
  <si>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</si>
  <si>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</si>
  <si>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</si>
  <si>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</si>
  <si>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</si>
  <si>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</si>
  <si>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</si>
  <si>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</si>
  <si>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</si>
  <si>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</si>
  <si>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</si>
  <si>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</si>
  <si>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</si>
  <si>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</si>
  <si>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</si>
  <si>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</si>
  <si>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</si>
  <si>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</si>
  <si>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</si>
  <si>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</si>
  <si>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</si>
  <si>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</si>
  <si>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</si>
  <si>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</si>
  <si>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</si>
  <si>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</si>
  <si>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</si>
  <si>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</si>
  <si>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</si>
  <si>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</si>
  <si>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</si>
  <si>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</si>
  <si>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</si>
  <si>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</si>
  <si>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</si>
  <si>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</si>
  <si>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</si>
  <si>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</si>
  <si>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</si>
  <si>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</si>
  <si>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</si>
  <si>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</si>
  <si>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</si>
  <si>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</si>
  <si>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</si>
  <si>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</si>
  <si>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</si>
  <si>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</si>
  <si>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</si>
  <si>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</si>
  <si>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</si>
  <si>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</si>
  <si>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</si>
  <si>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</si>
  <si>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</si>
  <si>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</si>
  <si>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</si>
  <si>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</si>
  <si>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</si>
  <si>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</si>
  <si>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</si>
  <si>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</si>
  <si>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</si>
  <si>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</si>
  <si>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</si>
  <si>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</si>
  <si>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</si>
  <si>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</si>
  <si>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</si>
  <si>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</si>
  <si>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</si>
  <si>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</si>
  <si>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</si>
  <si>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</si>
  <si>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</si>
  <si>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</si>
  <si>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</si>
  <si>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</si>
  <si>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</si>
  <si>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</si>
  <si>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</si>
  <si>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</si>
  <si>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</si>
  <si>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</si>
  <si>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</si>
  <si>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</si>
  <si>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</si>
  <si>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</si>
  <si>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</si>
  <si>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</si>
  <si>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</si>
  <si>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</si>
  <si>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</si>
  <si>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</si>
  <si>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</si>
  <si>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</si>
  <si>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</si>
  <si>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</si>
  <si>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</si>
  <si>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</si>
  <si>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</si>
  <si>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</si>
  <si>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</si>
  <si>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</si>
  <si>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</si>
  <si>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</si>
  <si>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</si>
  <si>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</si>
  <si>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</si>
  <si>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</si>
  <si>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</si>
  <si>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</si>
  <si>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</si>
  <si>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</si>
  <si>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</si>
  <si>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</si>
  <si>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</si>
  <si>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</si>
  <si>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</si>
  <si>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</si>
  <si>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</si>
  <si>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</si>
  <si>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</si>
  <si>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</si>
  <si>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</si>
  <si>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</si>
  <si>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</si>
  <si>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</si>
  <si>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</si>
  <si>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</si>
  <si>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</si>
  <si>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</si>
  <si>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</si>
  <si>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</si>
  <si>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</si>
  <si>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</si>
  <si>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</si>
  <si>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</si>
  <si>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</si>
  <si>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</si>
  <si>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</si>
  <si>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</si>
  <si>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</si>
  <si>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</si>
  <si>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</si>
  <si>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</si>
  <si>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</si>
  <si>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</si>
  <si>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</si>
  <si>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</si>
  <si>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</si>
  <si>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</si>
  <si>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</si>
  <si>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</si>
  <si>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</si>
  <si>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</si>
  <si>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</si>
  <si>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</si>
  <si>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</si>
  <si>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</si>
  <si>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</si>
  <si>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</si>
  <si>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</si>
  <si>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</si>
  <si>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</si>
  <si>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</si>
  <si>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</si>
  <si>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</si>
  <si>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</si>
  <si>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</si>
  <si>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</si>
  <si>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</si>
  <si>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</si>
  <si>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</si>
  <si>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</si>
  <si>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</si>
  <si>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</si>
  <si>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</si>
  <si>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</si>
  <si>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</si>
  <si>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</si>
  <si>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</si>
  <si>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</si>
  <si>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</si>
  <si>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</si>
  <si>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</si>
  <si>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</si>
  <si>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</si>
  <si>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</si>
  <si>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</si>
  <si>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</si>
  <si>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</si>
  <si>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</si>
  <si>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</si>
  <si>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</si>
  <si>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</si>
  <si>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</si>
  <si>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</si>
  <si>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</si>
  <si>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</si>
  <si>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</si>
  <si>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</si>
  <si>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</si>
  <si>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</si>
  <si>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</si>
  <si>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</si>
  <si>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</si>
  <si>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</si>
  <si>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</si>
  <si>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</si>
  <si>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</si>
  <si>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</si>
  <si>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</si>
  <si>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</si>
  <si>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</si>
  <si>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</si>
  <si>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</si>
  <si>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</si>
  <si>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</si>
  <si>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</si>
  <si>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</si>
  <si>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</si>
  <si>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</si>
  <si>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</si>
  <si>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</si>
  <si>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</si>
  <si>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</si>
  <si>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</si>
  <si>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</si>
  <si>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</si>
  <si>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</si>
  <si>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</si>
  <si>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</si>
  <si>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</si>
  <si>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</si>
  <si>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</si>
  <si>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</si>
  <si>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</si>
  <si>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</si>
  <si>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</si>
  <si>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</si>
  <si>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</si>
  <si>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</si>
  <si>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</si>
  <si>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</si>
  <si>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</si>
  <si>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</si>
  <si>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</si>
  <si>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</si>
  <si>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</si>
  <si>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</si>
  <si>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</si>
  <si>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</si>
  <si>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</si>
  <si>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</si>
  <si>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</si>
  <si>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</si>
  <si>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</si>
  <si>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</si>
  <si>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</si>
  <si>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</si>
  <si>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</si>
  <si>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</si>
  <si>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</si>
  <si>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</si>
  <si>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</si>
  <si>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</si>
  <si>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</si>
  <si>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</si>
  <si>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</si>
  <si>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</si>
  <si>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</si>
  <si>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</si>
  <si>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</si>
  <si>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</si>
  <si>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</si>
  <si>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</si>
  <si>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</si>
  <si>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</si>
  <si>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</si>
  <si>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</si>
  <si>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</si>
  <si>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</si>
  <si>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</si>
  <si>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</si>
  <si>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</si>
  <si>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</si>
  <si>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</si>
  <si>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</si>
  <si>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</si>
  <si>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</si>
  <si>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</si>
  <si>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</si>
  <si>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</si>
  <si>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</si>
  <si>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</si>
  <si>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</si>
  <si>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</si>
  <si>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</si>
  <si>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</si>
  <si>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</si>
  <si>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</si>
  <si>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</si>
  <si>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</si>
  <si>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</si>
  <si>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</si>
  <si>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</si>
  <si>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</si>
  <si>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</si>
  <si>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</si>
  <si>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</si>
  <si>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</si>
  <si>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</si>
  <si>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</si>
  <si>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</si>
  <si>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</si>
  <si>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</si>
  <si>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</si>
  <si>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</si>
  <si>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</si>
  <si>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</si>
  <si>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</si>
  <si>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</si>
  <si>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</si>
  <si>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</si>
  <si>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</si>
  <si>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</si>
  <si>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</si>
  <si>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</si>
  <si>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</si>
  <si>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</si>
  <si>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</si>
  <si>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</si>
  <si>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</si>
  <si>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</si>
  <si>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</si>
  <si>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</si>
  <si>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</si>
  <si>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</si>
  <si>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</si>
  <si>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</si>
  <si>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</si>
  <si>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</si>
  <si>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</si>
  <si>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</si>
  <si>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</si>
  <si>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</si>
  <si>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</si>
  <si>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</si>
  <si>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</si>
  <si>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</si>
  <si>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</si>
  <si>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</si>
  <si>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</si>
  <si>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</si>
  <si>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</si>
  <si>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</si>
  <si>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</si>
  <si>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</si>
  <si>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</si>
  <si>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</si>
  <si>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</si>
  <si>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</si>
  <si>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</si>
  <si>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</si>
  <si>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</si>
  <si>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</si>
  <si>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</si>
  <si>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</si>
  <si>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</si>
  <si>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</si>
  <si>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</si>
  <si>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</si>
  <si>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</si>
  <si>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</si>
  <si>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</si>
  <si>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</si>
  <si>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</si>
  <si>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</si>
  <si>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</si>
  <si>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</si>
  <si>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</si>
  <si>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</si>
  <si>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</si>
  <si>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</si>
  <si>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</si>
  <si>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</si>
  <si>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</si>
  <si>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</si>
  <si>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</si>
  <si>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</si>
  <si>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</si>
  <si>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</si>
  <si>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</si>
  <si>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</si>
  <si>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</si>
  <si>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</si>
  <si>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</si>
  <si>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</si>
  <si>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</si>
  <si>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</si>
  <si>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</si>
  <si>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</si>
  <si>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</si>
  <si>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</si>
  <si>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</si>
  <si>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</si>
  <si>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</si>
  <si>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</si>
  <si>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</si>
  <si>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</si>
  <si>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</si>
  <si>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</si>
  <si>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</si>
  <si>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</si>
  <si>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</si>
  <si>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</si>
  <si>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</si>
  <si>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</si>
  <si>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</si>
  <si>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</si>
  <si>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</si>
  <si>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</si>
  <si>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</si>
  <si>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</si>
  <si>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</si>
  <si>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</si>
  <si>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</si>
  <si>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</si>
  <si>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</si>
  <si>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</si>
  <si>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</si>
  <si>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</si>
  <si>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</si>
  <si>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</si>
  <si>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</si>
  <si>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</si>
  <si>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</si>
  <si>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</si>
  <si>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</si>
  <si>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</si>
  <si>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</si>
  <si>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</si>
  <si>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</si>
  <si>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</si>
  <si>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</si>
  <si>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</si>
  <si>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</si>
  <si>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</si>
  <si>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</si>
  <si>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</si>
  <si>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</si>
  <si>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</si>
  <si>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</si>
  <si>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</si>
  <si>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</si>
  <si>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</si>
  <si>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</si>
  <si>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</si>
  <si>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</si>
  <si>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</si>
  <si>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</si>
  <si>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</si>
  <si>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</si>
  <si>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</si>
  <si>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</si>
  <si>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</si>
  <si>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</si>
  <si>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</si>
  <si>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</si>
  <si>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</si>
  <si>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</si>
  <si>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</si>
  <si>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</si>
  <si>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</si>
  <si>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</si>
  <si>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</si>
  <si>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</si>
  <si>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</si>
  <si>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</si>
  <si>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</si>
  <si>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</si>
  <si>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</si>
  <si>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</si>
  <si>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</si>
  <si>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</si>
  <si>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</si>
  <si>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</si>
  <si>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</si>
  <si>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</si>
  <si>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</si>
  <si>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</si>
  <si>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</si>
  <si>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</si>
  <si>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</si>
  <si>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</si>
  <si>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</si>
  <si>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</si>
  <si>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</si>
  <si>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</si>
  <si>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</si>
  <si>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</si>
  <si>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</si>
  <si>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</si>
  <si>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</si>
  <si>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</si>
  <si>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</si>
  <si>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</si>
  <si>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</si>
  <si>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</si>
  <si>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</si>
  <si>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</si>
  <si>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</si>
  <si>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</si>
  <si>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</si>
  <si>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</si>
  <si>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</si>
  <si>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</si>
  <si>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</si>
  <si>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</si>
  <si>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</si>
  <si>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</si>
  <si>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</si>
  <si>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</si>
  <si>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</si>
  <si>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</si>
  <si>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</si>
  <si>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</si>
  <si>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</si>
  <si>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</si>
  <si>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</si>
  <si>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</si>
  <si>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</si>
  <si>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</si>
  <si>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</si>
  <si>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</si>
  <si>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</si>
  <si>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</si>
  <si>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</si>
  <si>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</si>
  <si>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</si>
  <si>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</si>
  <si>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</si>
  <si>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</si>
  <si>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</si>
  <si>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</si>
  <si>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</si>
  <si>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</si>
  <si>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</si>
  <si>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</si>
  <si>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</si>
  <si>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</si>
  <si>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</si>
  <si>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</si>
  <si>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</si>
  <si>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</si>
  <si>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</si>
  <si>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</si>
  <si>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</si>
  <si>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</si>
  <si>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</si>
  <si>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</si>
  <si>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</si>
  <si>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</si>
  <si>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</si>
  <si>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</si>
  <si>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</si>
  <si>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</si>
  <si>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</si>
  <si>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</si>
  <si>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</si>
  <si>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</si>
  <si>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</si>
  <si>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</si>
  <si>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</si>
  <si>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</si>
  <si>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</si>
  <si>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</si>
  <si>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</si>
  <si>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</si>
  <si>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</si>
  <si>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</si>
  <si>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</si>
  <si>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</si>
  <si>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</si>
  <si>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</si>
  <si>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</si>
  <si>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</si>
  <si>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</si>
  <si>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</si>
  <si>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</si>
  <si>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</si>
  <si>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</si>
  <si>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</si>
  <si>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</si>
  <si>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</si>
  <si>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</si>
  <si>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</si>
  <si>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</si>
  <si>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</si>
  <si>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</si>
  <si>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</si>
  <si>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</si>
  <si>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</si>
  <si>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</si>
  <si>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</si>
  <si>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</si>
  <si>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</si>
  <si>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</si>
  <si>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</si>
  <si>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</si>
  <si>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</si>
  <si>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</si>
  <si>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</si>
  <si>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</si>
  <si>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</si>
  <si>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</si>
  <si>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</si>
  <si>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</si>
  <si>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</si>
  <si>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</si>
  <si>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</si>
  <si>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</si>
  <si>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</si>
  <si>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</si>
  <si>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</si>
  <si>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</si>
  <si>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</si>
  <si>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</si>
  <si>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</si>
  <si>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</si>
  <si>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</si>
  <si>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</si>
  <si>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</si>
  <si>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</si>
  <si>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</si>
  <si>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</si>
  <si>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</si>
  <si>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</si>
  <si>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</si>
  <si>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</si>
  <si>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</si>
  <si>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</si>
  <si>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</si>
  <si>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</si>
  <si>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</si>
  <si>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</si>
  <si>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</si>
  <si>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</si>
  <si>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</si>
  <si>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</si>
  <si>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</si>
  <si>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</si>
  <si>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</si>
  <si>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</si>
  <si>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</si>
  <si>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</si>
  <si>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</si>
  <si>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</si>
  <si>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</si>
  <si>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</si>
  <si>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</si>
  <si>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</si>
  <si>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</si>
  <si>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</si>
  <si>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</si>
  <si>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</si>
  <si>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</si>
  <si>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</si>
  <si>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</si>
  <si>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</si>
  <si>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</si>
  <si>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</si>
  <si>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</si>
  <si>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</si>
  <si>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</si>
  <si>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</si>
  <si>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</si>
  <si>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</si>
  <si>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</si>
  <si>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</si>
  <si>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</si>
  <si>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</si>
  <si>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</si>
  <si>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</si>
  <si>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</si>
  <si>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</si>
  <si>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</si>
  <si>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</si>
  <si>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</si>
  <si>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</si>
  <si>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</si>
  <si>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</si>
  <si>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</si>
  <si>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</si>
  <si>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</si>
  <si>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</si>
  <si>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</si>
  <si>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</si>
  <si>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</si>
  <si>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</si>
  <si>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</si>
  <si>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</si>
  <si>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</si>
  <si>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</si>
  <si>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</si>
  <si>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</si>
  <si>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</si>
  <si>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</si>
  <si>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</si>
  <si>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</si>
  <si>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</si>
  <si>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</si>
  <si>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</si>
  <si>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</si>
  <si>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</si>
  <si>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</si>
  <si>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</si>
  <si>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</si>
  <si>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</si>
  <si>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</si>
  <si>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</si>
  <si>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</si>
  <si>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</si>
  <si>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</si>
  <si>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</si>
  <si>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</si>
  <si>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</si>
  <si>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</si>
  <si>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</si>
  <si>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</si>
  <si>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</si>
  <si>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</si>
  <si>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</si>
  <si>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</si>
  <si>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</si>
  <si>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</si>
  <si>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</si>
  <si>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</si>
  <si>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</si>
  <si>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</si>
  <si>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</si>
  <si>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</si>
  <si>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</si>
  <si>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</si>
  <si>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</si>
  <si>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</si>
  <si>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</si>
  <si>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</si>
  <si>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</si>
  <si>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</si>
  <si>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</si>
  <si>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</si>
  <si>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</si>
  <si>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</si>
  <si>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</si>
  <si>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</si>
  <si>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</si>
  <si>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</si>
  <si>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</si>
  <si>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</si>
  <si>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</si>
  <si>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</si>
  <si>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</si>
  <si>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</si>
  <si>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</si>
  <si>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</si>
  <si>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</si>
  <si>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</si>
  <si>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</si>
  <si>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</si>
  <si>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</si>
  <si>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</si>
  <si>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</si>
  <si>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</si>
  <si>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</si>
  <si>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</si>
  <si>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</si>
  <si>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</si>
  <si>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</si>
  <si>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</si>
  <si>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</si>
  <si>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</si>
  <si>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</si>
  <si>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</si>
  <si>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</si>
  <si>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</si>
  <si>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</si>
  <si>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</si>
  <si>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</si>
  <si>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</si>
  <si>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</si>
  <si>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</si>
  <si>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</si>
  <si>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</si>
  <si>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</si>
  <si>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</si>
  <si>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</si>
  <si>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</si>
  <si>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</si>
  <si>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</si>
  <si>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</si>
  <si>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</si>
  <si>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</si>
  <si>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</si>
  <si>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</si>
  <si>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</si>
  <si>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</si>
  <si>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</si>
  <si>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</si>
  <si>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</si>
  <si>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</si>
  <si>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</si>
  <si>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</si>
  <si>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</si>
  <si>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</si>
  <si>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</si>
  <si>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</si>
  <si>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</si>
  <si>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</si>
  <si>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</si>
  <si>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</si>
  <si>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</si>
  <si>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</si>
  <si>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</si>
  <si>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</si>
  <si>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</si>
  <si>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</si>
  <si>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</si>
  <si>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</si>
  <si>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</si>
  <si>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</si>
  <si>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</si>
  <si>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</si>
  <si>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</si>
  <si>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</si>
  <si>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</si>
  <si>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</si>
  <si>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</si>
  <si>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</si>
  <si>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</si>
  <si>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</si>
  <si>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</si>
  <si>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</si>
  <si>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</si>
  <si>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</si>
  <si>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</si>
  <si>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</si>
  <si>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</si>
  <si>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</si>
  <si>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</si>
  <si>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</si>
  <si>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</si>
  <si>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</si>
  <si>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</si>
  <si>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</si>
  <si>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</si>
  <si>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</si>
  <si>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</si>
  <si>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</si>
  <si>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</si>
  <si>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</si>
  <si>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</si>
  <si>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</si>
  <si>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</si>
  <si>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</si>
  <si>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</si>
  <si>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</si>
  <si>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</si>
  <si>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</si>
  <si>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</si>
  <si>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</si>
  <si>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</si>
  <si>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</si>
  <si>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</si>
  <si>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</si>
  <si>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</si>
  <si>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</si>
  <si>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</si>
  <si>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</si>
  <si>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</si>
  <si>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</si>
  <si>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</si>
  <si>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</si>
  <si>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</si>
  <si>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</si>
  <si>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</si>
  <si>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</si>
  <si>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</si>
  <si>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</si>
  <si>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</si>
  <si>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</si>
  <si>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</si>
  <si>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</si>
  <si>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</si>
  <si>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</si>
  <si>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</si>
  <si>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</si>
  <si>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</si>
  <si>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</si>
  <si>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</si>
  <si>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</si>
  <si>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</si>
  <si>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</si>
  <si>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</si>
  <si>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</si>
  <si>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</si>
  <si>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</si>
  <si>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</si>
  <si>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</si>
  <si>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</si>
  <si>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</si>
  <si>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</si>
  <si>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</si>
  <si>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</si>
  <si>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</si>
  <si>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</si>
  <si>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</si>
  <si>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</si>
  <si>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</si>
  <si>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</si>
  <si>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</si>
  <si>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</si>
  <si>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</si>
  <si>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</si>
  <si>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</si>
  <si>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</si>
  <si>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</si>
  <si>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</si>
  <si>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</si>
  <si>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</si>
  <si>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</si>
  <si>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</si>
  <si>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</si>
  <si>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</si>
  <si>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</si>
  <si>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</si>
  <si>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</si>
  <si>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</si>
  <si>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</si>
  <si>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</si>
  <si>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</si>
  <si>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</si>
  <si>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</si>
  <si>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</si>
  <si>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</si>
  <si>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</si>
  <si>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</si>
  <si>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</si>
  <si>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</si>
  <si>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</si>
  <si>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</si>
  <si>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</si>
  <si>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</si>
  <si>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</si>
  <si>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</si>
  <si>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</si>
  <si>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</si>
  <si>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</si>
  <si>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</si>
  <si>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</si>
  <si>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</si>
  <si>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</si>
  <si>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</si>
  <si>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</si>
  <si>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</si>
  <si>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</si>
  <si>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</si>
  <si>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</si>
  <si>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</si>
  <si>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</si>
  <si>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</si>
  <si>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</si>
  <si>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</si>
  <si>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</si>
  <si>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</si>
  <si>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</si>
  <si>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</si>
  <si>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</si>
  <si>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</si>
  <si>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</si>
  <si>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</si>
  <si>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</si>
  <si>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</si>
  <si>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</si>
  <si>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</si>
  <si>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</si>
  <si>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</si>
  <si>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</si>
  <si>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</si>
  <si>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</si>
  <si>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</si>
  <si>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</si>
  <si>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</si>
  <si>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</si>
  <si>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</si>
  <si>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</si>
  <si>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</si>
  <si>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</si>
  <si>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</si>
  <si>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</si>
  <si>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</si>
  <si>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</si>
  <si>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</si>
  <si>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</si>
  <si>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</si>
  <si>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</si>
  <si>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</si>
  <si>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</si>
  <si>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</si>
  <si>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</si>
  <si>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</si>
  <si>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</si>
  <si>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</si>
  <si>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</si>
  <si>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</si>
  <si>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</si>
  <si>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</si>
  <si>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</si>
  <si>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</si>
  <si>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</si>
  <si>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</si>
  <si>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</si>
  <si>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</si>
  <si>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</si>
  <si>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</si>
  <si>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</si>
  <si>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</si>
  <si>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</si>
  <si>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</si>
  <si>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</si>
  <si>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</si>
  <si>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</si>
  <si>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</si>
  <si>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</si>
  <si>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</si>
  <si>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</si>
  <si>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</si>
  <si>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</si>
  <si>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</si>
  <si>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</si>
  <si>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</si>
  <si>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</si>
  <si>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</si>
  <si>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</si>
  <si>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</si>
  <si>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</si>
  <si>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</si>
  <si>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</si>
  <si>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</si>
  <si>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</si>
  <si>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</si>
  <si>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</si>
  <si>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</si>
  <si>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</si>
  <si>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</si>
  <si>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</si>
  <si>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</si>
  <si>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</si>
  <si>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</si>
  <si>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</si>
  <si>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</si>
  <si>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</si>
  <si>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</si>
  <si>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</si>
  <si>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</si>
  <si>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</si>
  <si>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</si>
  <si>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</si>
  <si>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</si>
  <si>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</si>
  <si>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</si>
  <si>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</si>
  <si>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</si>
  <si>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</si>
  <si>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</si>
  <si>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</si>
  <si>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</si>
  <si>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</si>
  <si>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</si>
  <si>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</si>
  <si>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</si>
  <si>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</si>
  <si>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</si>
  <si>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</si>
  <si>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</si>
  <si>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</si>
  <si>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</si>
  <si>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</si>
  <si>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</si>
  <si>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</si>
  <si>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</si>
  <si>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</si>
  <si>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</si>
  <si>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</si>
  <si>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</si>
  <si>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</si>
  <si>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</si>
  <si>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</si>
  <si>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</si>
  <si>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</si>
  <si>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</si>
  <si>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</si>
  <si>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</si>
  <si>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</si>
  <si>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</si>
  <si>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</si>
  <si>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</si>
  <si>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</si>
  <si>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</si>
  <si>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</si>
  <si>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</si>
  <si>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</si>
  <si>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</si>
  <si>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</si>
  <si>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</si>
  <si>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</si>
  <si>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</si>
  <si>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</si>
  <si>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</si>
  <si>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</si>
  <si>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</si>
  <si>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</si>
  <si>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</si>
  <si>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</si>
  <si>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</si>
  <si>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</si>
  <si>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</si>
  <si>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</si>
  <si>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</si>
  <si>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</si>
  <si>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</si>
  <si>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</si>
  <si>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</si>
  <si>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</si>
  <si>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</si>
  <si>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</si>
  <si>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</si>
  <si>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</si>
  <si>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</si>
  <si>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</si>
  <si>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</si>
  <si>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</si>
  <si>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</si>
  <si>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</si>
  <si>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</si>
  <si>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</si>
  <si>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</si>
  <si>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</si>
  <si>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</si>
  <si>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</si>
  <si>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</si>
  <si>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</si>
  <si>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</si>
  <si>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</si>
  <si>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</si>
  <si>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</si>
  <si>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</si>
  <si>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</si>
  <si>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</si>
  <si>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</si>
  <si>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</si>
  <si>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</si>
  <si>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</si>
  <si>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</si>
  <si>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</si>
  <si>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</si>
  <si>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</si>
  <si>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</si>
  <si>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</si>
  <si>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</si>
  <si>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</si>
  <si>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</si>
  <si>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</si>
  <si>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</si>
  <si>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</si>
  <si>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</si>
  <si>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</si>
  <si>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</si>
  <si>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</si>
  <si>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</si>
  <si>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</si>
  <si>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</si>
  <si>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</si>
  <si>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</si>
  <si>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</si>
  <si>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</si>
  <si>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</si>
  <si>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</si>
  <si>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</si>
  <si>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</si>
  <si>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</si>
  <si>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</si>
  <si>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</si>
  <si>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</si>
  <si>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</si>
  <si>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</si>
  <si>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</si>
  <si>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</si>
  <si>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</si>
  <si>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</si>
  <si>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</si>
  <si>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</si>
  <si>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</si>
  <si>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</si>
  <si>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</si>
  <si>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</si>
  <si>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</si>
  <si>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</si>
  <si>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</si>
  <si>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</si>
  <si>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</si>
  <si>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</si>
  <si>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</si>
  <si>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</si>
  <si>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</si>
  <si>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</si>
  <si>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</si>
  <si>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</si>
  <si>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</si>
  <si>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</si>
  <si>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</si>
  <si>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</si>
  <si>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</si>
  <si>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</si>
  <si>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</si>
  <si>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</si>
  <si>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</si>
  <si>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</si>
  <si>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</si>
  <si>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</si>
  <si>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</si>
  <si>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</si>
  <si>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</si>
  <si>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</si>
  <si>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</si>
  <si>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</si>
  <si>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</si>
  <si>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</si>
  <si>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</si>
  <si>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</si>
  <si>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</si>
  <si>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</si>
  <si>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</si>
  <si>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</si>
  <si>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</si>
  <si>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</si>
  <si>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</si>
  <si>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</si>
  <si>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</si>
  <si>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</si>
  <si>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</si>
  <si>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</si>
  <si>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</si>
  <si>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</si>
  <si>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</si>
  <si>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</si>
  <si>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</si>
  <si>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</si>
  <si>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</si>
  <si>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</si>
  <si>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</si>
  <si>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</si>
  <si>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</si>
  <si>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</si>
  <si>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</si>
  <si>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</si>
  <si>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</si>
  <si>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</si>
  <si>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</si>
  <si>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</si>
  <si>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</si>
  <si>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</si>
  <si>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</si>
  <si>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</si>
  <si>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</si>
  <si>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</si>
  <si>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</si>
  <si>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</si>
  <si>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</si>
  <si>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</si>
  <si>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</si>
  <si>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</si>
  <si>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</si>
  <si>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</si>
  <si>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</si>
  <si>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</si>
  <si>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</si>
  <si>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</si>
  <si>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</si>
  <si>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</si>
  <si>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</si>
  <si>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</si>
  <si>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</si>
  <si>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</si>
  <si>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</si>
  <si>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</si>
  <si>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</si>
  <si>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</si>
  <si>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</si>
  <si>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</si>
  <si>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</si>
  <si>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</si>
  <si>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</si>
  <si>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</si>
  <si>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</si>
  <si>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</si>
  <si>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</si>
  <si>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</si>
  <si>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</si>
  <si>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</si>
  <si>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</si>
  <si>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</si>
  <si>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</si>
  <si>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</si>
  <si>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</si>
  <si>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</si>
  <si>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</si>
  <si>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</si>
  <si>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</si>
  <si>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</si>
  <si>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</si>
  <si>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</si>
  <si>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</si>
  <si>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</si>
  <si>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</si>
  <si>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</si>
  <si>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</si>
  <si>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</si>
  <si>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</si>
  <si>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</si>
  <si>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</si>
  <si>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</si>
  <si>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</si>
  <si>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</si>
  <si>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</si>
  <si>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</si>
  <si>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</si>
  <si>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</si>
  <si>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</si>
  <si>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</si>
  <si>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</si>
  <si>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</si>
  <si>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</si>
  <si>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</si>
  <si>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</si>
  <si>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</si>
  <si>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</si>
  <si>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</si>
  <si>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</si>
  <si>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</si>
  <si>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</si>
  <si>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</si>
  <si>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</si>
  <si>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</si>
  <si>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</si>
  <si>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</si>
  <si>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</si>
  <si>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</si>
  <si>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</si>
  <si>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</si>
  <si>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</si>
  <si>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</si>
  <si>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</si>
  <si>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</si>
  <si>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</si>
  <si>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</si>
  <si>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</si>
  <si>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</si>
  <si>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</si>
  <si>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</si>
  <si>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</si>
  <si>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</si>
  <si>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</si>
  <si>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</si>
  <si>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</si>
  <si>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</si>
  <si>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</si>
  <si>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</si>
  <si>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</si>
  <si>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</si>
  <si>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</si>
  <si>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</si>
  <si>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</si>
  <si>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</si>
  <si>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</si>
  <si>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</si>
  <si>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</si>
  <si>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</si>
  <si>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</si>
  <si>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</si>
  <si>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</si>
  <si>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</si>
  <si>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</si>
  <si>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</si>
  <si>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</si>
  <si>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</si>
  <si>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</si>
  <si>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</si>
  <si>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</si>
  <si>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</si>
  <si>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</si>
  <si>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</si>
  <si>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</si>
  <si>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</si>
  <si>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</si>
  <si>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</si>
  <si>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</si>
  <si>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</si>
  <si>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</si>
  <si>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</si>
  <si>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</si>
  <si>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</si>
  <si>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</si>
  <si>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</si>
  <si>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</si>
  <si>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</si>
  <si>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</si>
  <si>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</si>
  <si>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</si>
  <si>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</si>
  <si>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</si>
  <si>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</si>
  <si>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</si>
  <si>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</si>
  <si>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</si>
  <si>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</si>
  <si>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</si>
  <si>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</si>
  <si>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</si>
  <si>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</si>
  <si>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</si>
  <si>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</si>
  <si>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</si>
  <si>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</si>
  <si>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</si>
  <si>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</si>
  <si>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</si>
  <si>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</si>
  <si>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</si>
  <si>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</si>
  <si>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</si>
  <si>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</si>
  <si>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</si>
  <si>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</si>
  <si>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</si>
  <si>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</si>
  <si>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</si>
  <si>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</si>
  <si>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</si>
  <si>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</si>
  <si>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</si>
  <si>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</si>
  <si>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</si>
  <si>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</si>
  <si>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</si>
  <si>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</si>
  <si>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</si>
  <si>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</si>
  <si>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</si>
  <si>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</si>
  <si>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</si>
  <si>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</si>
  <si>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</si>
  <si>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</si>
  <si>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</si>
  <si>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</si>
  <si>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</si>
  <si>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</si>
  <si>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</si>
  <si>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</si>
  <si>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</si>
  <si>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</si>
  <si>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</si>
  <si>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</si>
  <si>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</si>
  <si>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</si>
  <si>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</si>
  <si>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</si>
  <si>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</si>
  <si>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</si>
  <si>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</si>
  <si>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</si>
  <si>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</si>
  <si>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</si>
  <si>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</si>
  <si>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</si>
  <si>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</si>
  <si>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</si>
  <si>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</si>
  <si>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</si>
  <si>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</si>
  <si>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</si>
  <si>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</si>
  <si>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</si>
  <si>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</si>
  <si>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</si>
  <si>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</si>
  <si>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</si>
  <si>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</si>
  <si>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</si>
  <si>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</si>
  <si>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</si>
  <si>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</si>
  <si>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</si>
  <si>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</si>
  <si>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</si>
  <si>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</si>
  <si>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</si>
  <si>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</si>
  <si>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</si>
  <si>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</si>
  <si>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</si>
  <si>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</si>
  <si>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</si>
  <si>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</si>
  <si>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</si>
  <si>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</si>
  <si>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</si>
  <si>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</si>
  <si>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</si>
  <si>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</si>
  <si>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</si>
  <si>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</si>
  <si>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</si>
  <si>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</si>
  <si>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</si>
  <si>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</si>
  <si>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</si>
  <si>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</si>
  <si>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</si>
  <si>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</si>
  <si>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</si>
  <si>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</si>
  <si>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</si>
  <si>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</si>
  <si>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</si>
  <si>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</si>
  <si>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</si>
  <si>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</si>
  <si>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</si>
  <si>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</si>
  <si>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</si>
  <si>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</si>
  <si>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</si>
  <si>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</si>
  <si>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</si>
  <si>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</si>
  <si>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</si>
  <si>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</si>
  <si>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</si>
  <si>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</si>
  <si>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</si>
  <si>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</si>
  <si>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</si>
  <si>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</si>
  <si>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</si>
  <si>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</si>
  <si>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</si>
  <si>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</si>
  <si>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</si>
  <si>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</si>
  <si>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</si>
  <si>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</si>
  <si>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</si>
  <si>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</si>
  <si>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</si>
  <si>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</si>
  <si>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</si>
  <si>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</si>
  <si>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</si>
  <si>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</si>
  <si>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</si>
  <si>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</si>
  <si>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</si>
  <si>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</si>
  <si>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</si>
  <si>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</si>
  <si>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</si>
  <si>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</si>
  <si>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</si>
  <si>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</si>
  <si>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</si>
  <si>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</si>
  <si>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</si>
  <si>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</si>
  <si>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</si>
  <si>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</si>
  <si>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</si>
  <si>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</si>
  <si>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</si>
  <si>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</si>
  <si>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</si>
  <si>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</si>
  <si>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</si>
  <si>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</si>
  <si>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</si>
  <si>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</si>
  <si>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</si>
  <si>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</si>
  <si>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</si>
  <si>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</si>
  <si>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</si>
  <si>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</si>
  <si>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</si>
  <si>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</si>
  <si>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</si>
  <si>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</si>
  <si>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</si>
  <si>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</si>
  <si>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</si>
  <si>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</si>
  <si>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</si>
  <si>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</si>
  <si>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</si>
  <si>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</si>
  <si>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</si>
  <si>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</si>
  <si>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</si>
  <si>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</si>
  <si>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</si>
  <si>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</si>
  <si>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</si>
  <si>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</si>
  <si>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</si>
  <si>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</si>
  <si>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</si>
  <si>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</si>
  <si>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</si>
  <si>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</si>
  <si>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</si>
  <si>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</si>
  <si>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</si>
  <si>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</si>
  <si>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</si>
  <si>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</si>
  <si>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</si>
  <si>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</si>
  <si>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</si>
  <si>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</si>
  <si>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</si>
  <si>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</si>
  <si>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</si>
  <si>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</si>
  <si>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</si>
  <si>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</si>
  <si>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</si>
  <si>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</si>
  <si>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</si>
  <si>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</si>
  <si>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</si>
  <si>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</si>
  <si>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</si>
  <si>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</si>
  <si>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</si>
  <si>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</si>
  <si>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</si>
  <si>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</si>
  <si>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</si>
  <si>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</si>
  <si>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</si>
  <si>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</si>
  <si>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</si>
  <si>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</si>
  <si>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</si>
  <si>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</si>
  <si>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</si>
  <si>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</si>
  <si>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</si>
  <si>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</si>
  <si>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</si>
  <si>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</si>
  <si>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</si>
  <si>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</si>
  <si>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</si>
  <si>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</si>
  <si>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</si>
  <si>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</si>
  <si>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</si>
  <si>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</si>
  <si>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</si>
  <si>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</si>
  <si>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</si>
  <si>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</si>
  <si>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</si>
  <si>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</si>
  <si>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</si>
  <si>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</si>
  <si>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</si>
  <si>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</si>
  <si>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</si>
  <si>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</si>
  <si>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</si>
  <si>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</si>
  <si>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</si>
  <si>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</si>
  <si>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</si>
  <si>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</si>
  <si>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</si>
  <si>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</si>
  <si>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</si>
  <si>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</si>
  <si>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</si>
  <si>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</si>
  <si>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</si>
  <si>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</si>
  <si>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</si>
  <si>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</si>
  <si>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</si>
  <si>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</si>
  <si>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</si>
  <si>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</si>
  <si>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</si>
  <si>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</si>
  <si>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</si>
  <si>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</si>
  <si>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</si>
  <si>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</si>
  <si>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</si>
  <si>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</si>
  <si>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</si>
  <si>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</si>
  <si>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</si>
  <si>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</si>
  <si>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</si>
  <si>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</si>
  <si>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</si>
  <si>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</si>
  <si>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</si>
  <si>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</si>
  <si>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</si>
  <si>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</si>
  <si>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</si>
  <si>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</si>
  <si>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</si>
  <si>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</si>
  <si>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</si>
  <si>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</si>
  <si>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</si>
  <si>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</si>
  <si>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</si>
  <si>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</si>
  <si>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</si>
  <si>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</si>
  <si>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</si>
  <si>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</si>
  <si>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</si>
  <si>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</si>
  <si>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</si>
  <si>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</si>
  <si>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</si>
  <si>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</si>
  <si>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</si>
  <si>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</si>
  <si>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</si>
  <si>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</si>
  <si>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</si>
  <si>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</si>
  <si>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</si>
  <si>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</si>
  <si>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</si>
  <si>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</si>
  <si>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</si>
  <si>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</si>
  <si>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</si>
  <si>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</si>
  <si>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</si>
  <si>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</si>
  <si>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</si>
  <si>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</si>
  <si>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</si>
  <si>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</si>
  <si>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</si>
  <si>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</si>
  <si>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</si>
  <si>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</si>
  <si>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</si>
  <si>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</si>
  <si>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</si>
  <si>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</si>
  <si>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</si>
  <si>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</si>
  <si>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</si>
  <si>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</si>
  <si>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</si>
  <si>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</si>
  <si>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</si>
  <si>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</si>
  <si>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</si>
  <si>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</si>
  <si>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</si>
  <si>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</si>
  <si>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</si>
  <si>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</si>
  <si>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</si>
  <si>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</si>
  <si>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</si>
  <si>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</si>
  <si>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</si>
  <si>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</si>
  <si>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</si>
  <si>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</si>
  <si>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</si>
  <si>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</si>
  <si>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</si>
  <si>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</si>
  <si>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</si>
  <si>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</si>
  <si>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</si>
  <si>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</si>
  <si>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</si>
  <si>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</si>
  <si>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</si>
  <si>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</si>
  <si>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</si>
  <si>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</si>
  <si>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</si>
  <si>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</si>
  <si>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</si>
  <si>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</si>
  <si>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</si>
  <si>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</si>
  <si>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</si>
  <si>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</si>
  <si>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</si>
  <si>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</si>
  <si>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</si>
  <si>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</si>
  <si>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</si>
  <si>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</si>
  <si>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</si>
  <si>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</si>
  <si>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</si>
  <si>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</si>
  <si>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</si>
  <si>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</si>
  <si>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</si>
  <si>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</si>
  <si>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</si>
  <si>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</si>
  <si>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</si>
  <si>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</si>
  <si>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</si>
  <si>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</si>
  <si>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</si>
  <si>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</si>
  <si>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</si>
  <si>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</si>
  <si>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</si>
  <si>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</si>
  <si>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</si>
  <si>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</si>
  <si>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</si>
  <si>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</si>
  <si>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</si>
  <si>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</si>
  <si>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</si>
  <si>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</si>
  <si>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</si>
  <si>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</si>
  <si>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</si>
  <si>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</si>
  <si>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</si>
  <si>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</si>
  <si>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</si>
  <si>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</si>
  <si>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</si>
  <si>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</si>
  <si>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</si>
  <si>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</si>
  <si>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</si>
  <si>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</si>
  <si>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</si>
  <si>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</si>
  <si>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</si>
  <si>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</si>
  <si>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</si>
  <si>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</si>
  <si>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</si>
  <si>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</si>
  <si>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</si>
  <si>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</si>
  <si>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</si>
  <si>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</si>
  <si>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</si>
  <si>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</si>
  <si>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</si>
  <si>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</si>
  <si>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</si>
  <si>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</si>
  <si>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</si>
  <si>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</si>
  <si>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</si>
  <si>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</si>
  <si>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</si>
  <si>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</si>
  <si>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</si>
  <si>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</si>
  <si>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</si>
  <si>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</si>
  <si>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</si>
  <si>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</si>
  <si>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</si>
  <si>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</si>
  <si>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</si>
  <si>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</si>
  <si>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</si>
  <si>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</si>
  <si>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</si>
  <si>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</si>
  <si>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</si>
  <si>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</si>
  <si>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</si>
  <si>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</si>
  <si>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</si>
  <si>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</si>
  <si>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</si>
  <si>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</si>
  <si>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</si>
  <si>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</si>
  <si>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</si>
  <si>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</si>
  <si>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</si>
  <si>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</si>
  <si>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</si>
  <si>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</si>
  <si>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</si>
  <si>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</si>
  <si>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</si>
  <si>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</si>
  <si>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</si>
  <si>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</si>
  <si>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</si>
  <si>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</si>
  <si>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</si>
  <si>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</si>
  <si>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</si>
  <si>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</si>
  <si>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</si>
  <si>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</si>
  <si>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</si>
  <si>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</si>
  <si>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</si>
  <si>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</si>
  <si>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</si>
  <si>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</si>
  <si>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</si>
  <si>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</si>
  <si>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</si>
  <si>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</si>
  <si>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</si>
  <si>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</si>
  <si>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</si>
  <si>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</si>
  <si>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</si>
  <si>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</si>
  <si>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</si>
  <si>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</si>
  <si>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</si>
  <si>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</si>
  <si>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</si>
  <si>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</si>
  <si>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</si>
  <si>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</si>
  <si>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</si>
  <si>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</si>
  <si>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</si>
  <si>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</si>
  <si>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</si>
  <si>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</si>
  <si>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</si>
  <si>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</si>
  <si>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</si>
  <si>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</si>
  <si>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</si>
  <si>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</si>
  <si>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</si>
  <si>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</si>
  <si>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</si>
  <si>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</si>
  <si>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</si>
  <si>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</si>
  <si>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</si>
  <si>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</si>
  <si>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</si>
  <si>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</si>
  <si>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</si>
  <si>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</si>
  <si>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</si>
  <si>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</si>
  <si>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</si>
  <si>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</si>
  <si>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</si>
  <si>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</si>
  <si>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</si>
  <si>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</si>
  <si>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</si>
  <si>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</si>
  <si>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</si>
  <si>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</si>
  <si>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</si>
  <si>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</si>
  <si>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</si>
  <si>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</si>
  <si>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</si>
  <si>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</si>
  <si>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</si>
  <si>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</si>
  <si>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</si>
  <si>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</si>
  <si>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</si>
  <si>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</si>
  <si>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</si>
  <si>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</si>
  <si>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</si>
  <si>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</si>
  <si>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</si>
  <si>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</si>
  <si>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</si>
  <si>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</si>
  <si>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</si>
  <si>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</si>
  <si>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</si>
  <si>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</si>
  <si>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</si>
  <si>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</si>
  <si>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</si>
  <si>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</si>
  <si>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</si>
  <si>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</si>
  <si>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</si>
  <si>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</si>
  <si>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</si>
  <si>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</si>
  <si>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</si>
  <si>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</si>
  <si>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</si>
  <si>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</si>
  <si>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</si>
  <si>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</si>
  <si>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</si>
  <si>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</si>
  <si>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</si>
  <si>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</si>
  <si>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</si>
  <si>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</si>
  <si>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</si>
  <si>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</si>
  <si>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</si>
  <si>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</si>
  <si>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</si>
  <si>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</si>
  <si>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</si>
  <si>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</si>
  <si>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</si>
  <si>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</si>
  <si>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</si>
  <si>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</si>
  <si>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</si>
  <si>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</si>
  <si>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</si>
  <si>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</si>
  <si>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</si>
  <si>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</si>
  <si>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</si>
  <si>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</si>
  <si>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</si>
  <si>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</si>
  <si>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</si>
  <si>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</si>
  <si>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</si>
  <si>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</si>
  <si>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</si>
  <si>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</si>
  <si>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</si>
  <si>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</si>
  <si>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</si>
  <si>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</si>
  <si>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</si>
  <si>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</si>
  <si>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</si>
  <si>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</si>
  <si>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</si>
  <si>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</si>
  <si>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</si>
  <si>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</si>
  <si>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</si>
  <si>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</si>
  <si>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</si>
  <si>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</si>
  <si>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</si>
  <si>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</si>
  <si>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</si>
  <si>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</si>
  <si>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</si>
  <si>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</si>
  <si>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</si>
  <si>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</si>
  <si>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</si>
  <si>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</si>
  <si>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</si>
  <si>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</si>
  <si>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</si>
  <si>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</si>
  <si>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</si>
  <si>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</si>
  <si>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</si>
  <si>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</si>
  <si>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</si>
  <si>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</si>
  <si>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</si>
  <si>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</si>
  <si>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</si>
  <si>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</si>
  <si>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</si>
  <si>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</si>
  <si>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</si>
  <si>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</si>
  <si>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</si>
  <si>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</si>
  <si>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</si>
  <si>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</si>
  <si>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</si>
  <si>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</si>
  <si>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</si>
  <si>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</si>
  <si>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</si>
  <si>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</si>
  <si>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</si>
  <si>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</si>
  <si>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</si>
  <si>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</si>
  <si>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</si>
  <si>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</si>
  <si>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</si>
  <si>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</si>
  <si>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</si>
  <si>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</si>
  <si>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</si>
  <si>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</si>
  <si>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</si>
  <si>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</si>
  <si>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</si>
  <si>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</si>
  <si>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</si>
  <si>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</si>
  <si>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</si>
  <si>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</si>
  <si>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</si>
  <si>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</si>
  <si>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</si>
  <si>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</si>
  <si>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</si>
  <si>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</si>
  <si>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</si>
  <si>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</si>
  <si>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</si>
  <si>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</si>
  <si>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</si>
  <si>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</si>
  <si>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</si>
  <si>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</si>
  <si>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</si>
  <si>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</si>
  <si>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</si>
  <si>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</si>
  <si>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</si>
  <si>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</si>
  <si>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</si>
  <si>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</si>
  <si>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</si>
  <si>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</si>
  <si>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</si>
  <si>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</si>
  <si>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</si>
  <si>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</si>
  <si>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</si>
  <si>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</si>
  <si>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</si>
  <si>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</si>
  <si>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</si>
  <si>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</si>
  <si>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</si>
  <si>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</si>
  <si>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</si>
  <si>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</si>
  <si>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</si>
  <si>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</si>
  <si>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</si>
  <si>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</si>
  <si>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</si>
  <si>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</si>
  <si>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</si>
  <si>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</si>
  <si>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</si>
  <si>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</si>
  <si>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</si>
  <si>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</si>
  <si>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</si>
  <si>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</si>
  <si>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</si>
  <si>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</si>
  <si>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</si>
  <si>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</si>
  <si>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</si>
  <si>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</si>
  <si>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</si>
  <si>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</si>
  <si>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</si>
  <si>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</si>
  <si>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</si>
  <si>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</si>
  <si>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</si>
  <si>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</si>
  <si>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</si>
  <si>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</si>
  <si>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</si>
  <si>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</si>
  <si>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</si>
  <si>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</si>
  <si>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</si>
  <si>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</si>
  <si>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</si>
  <si>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</si>
  <si>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</si>
  <si>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</si>
  <si>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</si>
  <si>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</si>
  <si>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</si>
  <si>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</si>
  <si>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</si>
  <si>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</si>
  <si>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</si>
  <si>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</si>
  <si>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</si>
  <si>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</si>
  <si>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</si>
  <si>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</si>
  <si>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</si>
  <si>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</si>
  <si>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</si>
  <si>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</si>
  <si>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</si>
  <si>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</si>
  <si>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</si>
  <si>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</si>
  <si>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</si>
  <si>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</si>
  <si>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</si>
  <si>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</si>
  <si>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</si>
  <si>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</si>
  <si>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</si>
  <si>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</si>
  <si>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</si>
  <si>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</si>
  <si>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</si>
  <si>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</si>
  <si>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</si>
  <si>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</si>
  <si>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</si>
  <si>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</si>
  <si>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</si>
  <si>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</si>
  <si>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</si>
  <si>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</si>
  <si>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</si>
  <si>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</si>
  <si>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</si>
  <si>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</si>
  <si>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</si>
  <si>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</si>
  <si>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</si>
  <si>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</si>
  <si>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</si>
  <si>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</si>
  <si>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</si>
  <si>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</si>
  <si>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</si>
  <si>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</si>
  <si>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</si>
  <si>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</si>
  <si>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</si>
  <si>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</si>
  <si>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</si>
  <si>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</si>
  <si>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</si>
  <si>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</si>
  <si>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</si>
  <si>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</si>
  <si>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</si>
  <si>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</si>
  <si>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</si>
  <si>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</si>
  <si>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</si>
  <si>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</si>
  <si>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</si>
  <si>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</si>
  <si>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</si>
  <si>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</si>
  <si>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</si>
  <si>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</si>
  <si>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</si>
  <si>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</si>
  <si>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</si>
  <si>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</si>
  <si>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</si>
  <si>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</si>
  <si>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</si>
  <si>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</si>
  <si>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</si>
  <si>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</si>
  <si>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</si>
  <si>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</si>
  <si>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</si>
  <si>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</si>
  <si>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</si>
  <si>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</si>
  <si>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</si>
  <si>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</si>
  <si>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</si>
  <si>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</si>
  <si>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</si>
  <si>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</si>
  <si>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</si>
  <si>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</si>
  <si>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</si>
  <si>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</si>
  <si>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</si>
  <si>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</si>
  <si>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</si>
  <si>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</si>
  <si>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</si>
  <si>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</si>
  <si>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</si>
  <si>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</si>
  <si>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</si>
  <si>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</si>
  <si>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</si>
  <si>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</si>
  <si>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</si>
  <si>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</si>
  <si>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</si>
  <si>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</si>
  <si>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</si>
  <si>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</si>
  <si>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</si>
  <si>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</si>
  <si>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</si>
  <si>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</si>
  <si>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</si>
  <si>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</si>
  <si>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</si>
  <si>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</si>
  <si>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</si>
  <si>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</si>
  <si>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</si>
  <si>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</si>
  <si>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</si>
  <si>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</si>
  <si>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</si>
  <si>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</si>
  <si>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</si>
  <si>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</si>
  <si>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</si>
  <si>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</si>
  <si>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</si>
  <si>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</si>
  <si>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</si>
  <si>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</si>
  <si>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</si>
  <si>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</si>
  <si>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</si>
  <si>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</si>
  <si>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</si>
  <si>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</si>
  <si>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</si>
  <si>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</si>
  <si>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</si>
  <si>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</si>
  <si>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</si>
  <si>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</si>
  <si>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</si>
  <si>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</si>
  <si>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</si>
  <si>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</si>
  <si>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</si>
  <si>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</si>
  <si>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</si>
  <si>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</si>
  <si>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</si>
  <si>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</si>
  <si>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</si>
  <si>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</si>
  <si>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</si>
  <si>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</si>
  <si>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</si>
  <si>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</si>
  <si>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</si>
  <si>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</si>
  <si>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</si>
  <si>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</si>
  <si>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</si>
  <si>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</si>
  <si>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</si>
  <si>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</si>
  <si>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</si>
  <si>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</si>
  <si>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</si>
  <si>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</si>
  <si>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</si>
  <si>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</si>
  <si>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</si>
  <si>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</si>
  <si>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</si>
  <si>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</si>
  <si>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</si>
  <si>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</si>
  <si>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</si>
  <si>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</si>
  <si>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</si>
  <si>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</si>
  <si>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</si>
  <si>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</si>
  <si>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</si>
  <si>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</si>
  <si>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</si>
  <si>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</si>
  <si>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</si>
  <si>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</si>
  <si>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</si>
  <si>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</si>
  <si>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</si>
  <si>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</si>
  <si>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</si>
  <si>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</si>
  <si>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</si>
  <si>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</si>
  <si>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</si>
  <si>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</si>
  <si>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</si>
  <si>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</si>
  <si>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</si>
  <si>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</si>
  <si>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</si>
  <si>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</si>
  <si>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</si>
  <si>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</si>
  <si>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</si>
  <si>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</si>
  <si>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</si>
  <si>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</si>
  <si>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</si>
  <si>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</si>
  <si>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</si>
  <si>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</si>
  <si>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</si>
  <si>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</si>
  <si>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</si>
  <si>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</si>
  <si>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</si>
  <si>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</si>
  <si>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</si>
  <si>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</si>
  <si>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</si>
  <si>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</si>
  <si>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</si>
  <si>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</si>
  <si>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</si>
  <si>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</si>
  <si>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</si>
  <si>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</si>
  <si>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</si>
  <si>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</si>
  <si>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</si>
  <si>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</si>
  <si>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</si>
  <si>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</si>
  <si>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</si>
  <si>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</si>
  <si>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</si>
  <si>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</si>
  <si>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</si>
  <si>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</si>
  <si>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</si>
  <si>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</si>
  <si>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</si>
  <si>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</si>
  <si>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</si>
  <si>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</si>
  <si>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</si>
  <si>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</si>
  <si>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</si>
  <si>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</si>
  <si>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</si>
  <si>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</si>
  <si>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</si>
  <si>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</si>
  <si>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</si>
  <si>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</si>
  <si>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</si>
  <si>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</si>
  <si>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</si>
  <si>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</si>
  <si>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</si>
  <si>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</si>
  <si>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</si>
  <si>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</si>
  <si>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</si>
  <si>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</si>
  <si>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</si>
  <si>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</si>
  <si>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</si>
  <si>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</si>
  <si>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</si>
  <si>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</si>
  <si>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</si>
  <si>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</si>
  <si>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</si>
  <si>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</si>
  <si>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</si>
  <si>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</si>
  <si>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</si>
  <si>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</si>
  <si>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</si>
  <si>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</si>
  <si>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</si>
  <si>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</si>
  <si>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</si>
  <si>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</si>
  <si>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</si>
  <si>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</si>
  <si>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</si>
  <si>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</si>
  <si>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</si>
  <si>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</si>
  <si>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</si>
  <si>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</si>
  <si>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</si>
  <si>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</si>
  <si>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</si>
  <si>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</si>
  <si>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</si>
  <si>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</si>
  <si>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</si>
  <si>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</si>
  <si>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</si>
  <si>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</si>
  <si>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</si>
  <si>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</si>
  <si>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</si>
  <si>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</si>
  <si>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</si>
  <si>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</si>
  <si>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</si>
  <si>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</si>
  <si>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</si>
  <si>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</si>
  <si>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</si>
  <si>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</si>
  <si>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</si>
  <si>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</si>
  <si>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</si>
  <si>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</si>
  <si>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</si>
  <si>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</si>
  <si>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</si>
  <si>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</si>
  <si>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</si>
  <si>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</si>
  <si>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</si>
  <si>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</si>
  <si>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</si>
  <si>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</si>
  <si>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</si>
  <si>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</si>
  <si>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</si>
  <si>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</si>
  <si>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</si>
  <si>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</si>
  <si>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</si>
  <si>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</si>
  <si>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</si>
  <si>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</si>
  <si>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</si>
  <si>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</si>
  <si>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</si>
  <si>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</si>
  <si>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</si>
  <si>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</si>
  <si>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</si>
  <si>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</si>
  <si>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</si>
  <si>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</si>
  <si>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</si>
  <si>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</si>
  <si>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</si>
  <si>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</si>
  <si>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</si>
  <si>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</si>
  <si>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</si>
  <si>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</si>
  <si>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</si>
  <si>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</si>
  <si>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</si>
  <si>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</si>
  <si>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</si>
  <si>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</si>
  <si>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</si>
  <si>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</si>
  <si>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</si>
  <si>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</si>
  <si>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</si>
  <si>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</si>
  <si>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</si>
  <si>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</si>
  <si>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</si>
  <si>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</si>
  <si>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</si>
  <si>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</si>
  <si>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</si>
  <si>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</si>
  <si>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</si>
  <si>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</si>
  <si>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</si>
  <si>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</si>
  <si>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</si>
  <si>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</si>
  <si>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</si>
  <si>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</si>
  <si>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</si>
  <si>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</si>
  <si>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</si>
  <si>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</si>
  <si>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</si>
  <si>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</si>
  <si>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</si>
  <si>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</si>
  <si>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</si>
  <si>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</si>
  <si>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</si>
  <si>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</si>
  <si>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</si>
  <si>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</si>
  <si>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</si>
  <si>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</si>
  <si>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</si>
  <si>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</si>
  <si>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</si>
  <si>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</si>
  <si>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</si>
  <si>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</si>
  <si>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</si>
  <si>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</si>
  <si>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</si>
  <si>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</si>
  <si>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</si>
  <si>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</si>
  <si>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</si>
  <si>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</si>
  <si>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</si>
  <si>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</si>
  <si>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</si>
  <si>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</si>
  <si>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</si>
  <si>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</si>
  <si>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</si>
  <si>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</si>
  <si>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</si>
  <si>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</si>
  <si>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</si>
  <si>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</si>
  <si>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</si>
  <si>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</si>
  <si>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</si>
  <si>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</si>
  <si>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</si>
  <si>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</si>
  <si>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</si>
  <si>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</si>
  <si>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</si>
  <si>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</si>
  <si>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</si>
  <si>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</si>
  <si>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</si>
  <si>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</si>
  <si>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</si>
  <si>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</si>
  <si>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</si>
  <si>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</si>
  <si>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</si>
  <si>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</si>
  <si>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</si>
  <si>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</si>
  <si>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</si>
  <si>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</si>
  <si>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</si>
  <si>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</si>
  <si>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</si>
  <si>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</si>
  <si>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</si>
  <si>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</si>
  <si>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</si>
  <si>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</si>
  <si>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</si>
  <si>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</si>
  <si>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</si>
  <si>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</si>
  <si>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</si>
  <si>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</si>
  <si>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</si>
  <si>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</si>
  <si>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</si>
  <si>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</si>
  <si>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</si>
  <si>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</si>
  <si>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</si>
  <si>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</si>
  <si>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</si>
  <si>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</si>
  <si>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</si>
  <si>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</si>
  <si>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</si>
  <si>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</si>
  <si>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</si>
  <si>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</si>
  <si>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</si>
  <si>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</si>
  <si>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</si>
  <si>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</si>
  <si>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</si>
  <si>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</si>
  <si>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</si>
  <si>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</si>
  <si>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</si>
  <si>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</si>
  <si>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</si>
  <si>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</si>
  <si>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</si>
  <si>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</si>
  <si>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</si>
  <si>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</si>
  <si>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</si>
  <si>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</si>
  <si>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</si>
  <si>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</si>
  <si>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</si>
  <si>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</si>
  <si>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</si>
  <si>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</si>
  <si>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</si>
  <si>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</si>
  <si>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</si>
  <si>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</si>
  <si>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</si>
  <si>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</si>
  <si>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</si>
  <si>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</si>
  <si>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</si>
  <si>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</si>
  <si>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</si>
  <si>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</si>
  <si>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</si>
  <si>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</si>
  <si>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</si>
  <si>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</si>
  <si>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</si>
  <si>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</si>
  <si>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</si>
  <si>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</si>
  <si>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</si>
  <si>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</si>
  <si>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</si>
  <si>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</si>
  <si>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</si>
  <si>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</si>
  <si>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</si>
  <si>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</si>
  <si>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</si>
  <si>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</si>
  <si>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</si>
  <si>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</si>
  <si>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</si>
  <si>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</si>
  <si>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</si>
  <si>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</si>
  <si>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</si>
  <si>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</si>
  <si>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</si>
  <si>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</si>
  <si>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</si>
  <si>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</si>
  <si>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</si>
  <si>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</si>
  <si>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</si>
  <si>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</si>
  <si>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</si>
  <si>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</si>
  <si>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</si>
  <si>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</si>
  <si>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</si>
  <si>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</si>
  <si>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</si>
  <si>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</si>
  <si>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</si>
  <si>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</si>
  <si>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</si>
  <si>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</si>
  <si>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</si>
  <si>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</si>
  <si>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</si>
  <si>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</si>
  <si>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</si>
  <si>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</si>
  <si>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</si>
  <si>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</si>
  <si>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</si>
  <si>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</si>
  <si>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</si>
  <si>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</si>
  <si>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</si>
  <si>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</si>
  <si>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</si>
  <si>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</si>
  <si>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</si>
  <si>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</si>
  <si>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</si>
  <si>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</si>
  <si>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</si>
  <si>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</si>
  <si>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</si>
  <si>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</si>
  <si>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</si>
  <si>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</si>
  <si>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</si>
  <si>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</si>
  <si>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</si>
  <si>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</si>
  <si>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</si>
  <si>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</si>
  <si>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</si>
  <si>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</si>
  <si>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</si>
  <si>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</si>
  <si>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</si>
  <si>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</si>
  <si>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</si>
  <si>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</si>
  <si>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</si>
  <si>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</si>
  <si>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</si>
  <si>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</si>
  <si>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</si>
  <si>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</si>
  <si>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</si>
  <si>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</si>
  <si>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</si>
  <si>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</si>
  <si>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</si>
  <si>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</si>
  <si>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</si>
  <si>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</si>
  <si>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</si>
  <si>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</si>
  <si>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</si>
  <si>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</si>
  <si>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</si>
  <si>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</si>
  <si>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</si>
  <si>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</si>
  <si>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</si>
  <si>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</si>
  <si>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</si>
  <si>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</si>
  <si>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</si>
  <si>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</si>
  <si>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</si>
  <si>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</si>
  <si>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</si>
  <si>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</si>
  <si>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</si>
  <si>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</si>
  <si>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</si>
  <si>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</si>
  <si>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</si>
  <si>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</si>
  <si>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</si>
  <si>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</si>
  <si>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</si>
  <si>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</si>
  <si>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</si>
  <si>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</si>
  <si>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</si>
  <si>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</si>
  <si>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</si>
  <si>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</si>
  <si>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</si>
  <si>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</si>
  <si>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</si>
  <si>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</si>
  <si>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</si>
  <si>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</si>
  <si>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</si>
  <si>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</si>
  <si>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</si>
  <si>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</si>
  <si>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</si>
  <si>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</si>
  <si>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</si>
  <si>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</si>
  <si>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</si>
  <si>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</si>
  <si>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</si>
  <si>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</si>
  <si>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</si>
  <si>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</si>
  <si>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</si>
  <si>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</si>
  <si>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</si>
  <si>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</si>
  <si>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</si>
  <si>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</si>
  <si>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</si>
  <si>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</si>
  <si>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</si>
  <si>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</si>
  <si>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</si>
  <si>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</si>
  <si>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</si>
  <si>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</si>
  <si>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</si>
  <si>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</si>
  <si>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</si>
  <si>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</si>
  <si>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</si>
  <si>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</si>
  <si>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</si>
  <si>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</si>
  <si>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</si>
  <si>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</si>
  <si>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</si>
  <si>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</si>
  <si>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</si>
  <si>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</si>
  <si>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</si>
  <si>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</si>
  <si>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</si>
  <si>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</si>
  <si>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</si>
  <si>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</si>
  <si>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</si>
  <si>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</si>
  <si>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</si>
  <si>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</si>
  <si>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</si>
  <si>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</si>
  <si>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</si>
  <si>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</si>
  <si>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</si>
  <si>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</si>
  <si>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</si>
  <si>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</si>
  <si>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</si>
  <si>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</si>
  <si>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</si>
  <si>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</si>
  <si>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</si>
  <si>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</si>
  <si>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</si>
  <si>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</si>
  <si>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</si>
  <si>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</si>
  <si>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</si>
  <si>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</si>
  <si>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</si>
  <si>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</si>
  <si>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</si>
  <si>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</si>
  <si>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</si>
  <si>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</si>
  <si>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</si>
  <si>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</si>
  <si>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</si>
  <si>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</si>
  <si>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</si>
  <si>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</si>
  <si>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</si>
  <si>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</si>
  <si>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</si>
  <si>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</si>
  <si>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</si>
  <si>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</si>
  <si>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</si>
  <si>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</si>
  <si>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</si>
  <si>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</si>
  <si>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</si>
  <si>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</si>
  <si>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</si>
  <si>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</si>
  <si>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</si>
  <si>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</si>
  <si>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</si>
  <si>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</si>
  <si>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</si>
  <si>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</si>
  <si>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</si>
  <si>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</si>
  <si>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</si>
  <si>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</si>
  <si>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</si>
  <si>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</si>
  <si>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</si>
  <si>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</si>
  <si>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</si>
  <si>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</si>
  <si>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</si>
  <si>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</si>
  <si>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</si>
  <si>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</si>
  <si>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</si>
  <si>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</si>
  <si>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</si>
  <si>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</si>
  <si>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</si>
  <si>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</si>
  <si>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</si>
  <si>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</si>
  <si>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</si>
  <si>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</si>
  <si>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</si>
  <si>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</si>
  <si>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</si>
  <si>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</si>
  <si>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</si>
  <si>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</si>
  <si>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</si>
  <si>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</si>
  <si>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</si>
  <si>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</si>
  <si>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</si>
  <si>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</si>
  <si>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</si>
  <si>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</si>
  <si>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</si>
  <si>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</si>
  <si>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</si>
  <si>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</si>
  <si>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</si>
  <si>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</si>
  <si>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</si>
  <si>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</si>
  <si>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</si>
  <si>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</si>
  <si>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</si>
  <si>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</si>
  <si>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</si>
  <si>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</si>
  <si>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</si>
  <si>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</si>
  <si>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</si>
  <si>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</si>
  <si>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</si>
  <si>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</si>
  <si>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</si>
  <si>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</si>
  <si>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</si>
  <si>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</si>
  <si>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</si>
  <si>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</si>
  <si>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</si>
  <si>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</si>
  <si>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</si>
  <si>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</si>
  <si>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</si>
  <si>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</si>
  <si>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</si>
  <si>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</si>
  <si>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</si>
  <si>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</si>
  <si>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</si>
  <si>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</si>
  <si>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</si>
  <si>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</si>
  <si>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</si>
  <si>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</si>
  <si>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</si>
  <si>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</si>
  <si>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</si>
  <si>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</si>
  <si>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</si>
  <si>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</si>
  <si>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</si>
  <si>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</si>
  <si>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</si>
  <si>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</si>
  <si>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</si>
  <si>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</si>
  <si>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</si>
  <si>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</si>
  <si>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</si>
  <si>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</si>
  <si>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</si>
  <si>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</si>
  <si>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</si>
  <si>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</si>
  <si>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</si>
  <si>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</si>
  <si>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</si>
  <si>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</si>
  <si>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</si>
  <si>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</si>
  <si>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</si>
  <si>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</si>
  <si>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</si>
  <si>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</si>
  <si>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</si>
  <si>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</si>
  <si>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</si>
  <si>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</si>
  <si>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</si>
  <si>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</si>
  <si>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</si>
  <si>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</si>
  <si>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</si>
  <si>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</si>
  <si>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</si>
  <si>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</si>
  <si>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</si>
  <si>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</si>
  <si>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</si>
  <si>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</si>
  <si>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</si>
  <si>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</si>
  <si>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</si>
  <si>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</si>
  <si>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</si>
  <si>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</si>
  <si>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</si>
  <si>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</si>
  <si>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</si>
  <si>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</si>
  <si>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</si>
  <si>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</si>
  <si>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</si>
  <si>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</si>
  <si>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</si>
  <si>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</si>
  <si>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</si>
  <si>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</si>
  <si>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</si>
  <si>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</si>
  <si>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</si>
  <si>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</si>
  <si>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</si>
  <si>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</si>
  <si>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</si>
  <si>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</si>
  <si>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</si>
  <si>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</si>
  <si>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</si>
  <si>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</si>
  <si>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</si>
  <si>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</si>
  <si>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</si>
  <si>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</si>
  <si>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</si>
  <si>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</si>
  <si>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</si>
  <si>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</si>
  <si>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</si>
  <si>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</si>
  <si>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</si>
  <si>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</si>
  <si>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</si>
  <si>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</si>
  <si>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</si>
  <si>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</si>
  <si>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</si>
  <si>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</si>
  <si>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</si>
  <si>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</si>
  <si>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</si>
  <si>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</si>
  <si>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</si>
  <si>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</si>
  <si>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</si>
  <si>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</si>
  <si>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</si>
  <si>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</si>
  <si>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</si>
  <si>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</si>
  <si>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</si>
  <si>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</si>
  <si>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</si>
  <si>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</si>
  <si>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</si>
  <si>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</si>
  <si>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</si>
  <si>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</si>
  <si>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</si>
  <si>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</si>
  <si>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</si>
  <si>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</si>
  <si>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</si>
  <si>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</si>
  <si>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</si>
  <si>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</si>
  <si>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</si>
  <si>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</si>
  <si>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</si>
  <si>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</si>
  <si>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</si>
  <si>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</si>
  <si>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</si>
  <si>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</si>
  <si>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</si>
  <si>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</si>
  <si>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</si>
  <si>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</si>
  <si>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</si>
  <si>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</si>
  <si>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</si>
  <si>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</si>
  <si>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</si>
  <si>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</si>
  <si>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</si>
  <si>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</si>
  <si>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</si>
  <si>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</si>
  <si>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</si>
  <si>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</si>
  <si>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</si>
  <si>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</si>
  <si>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</si>
  <si>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</si>
  <si>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</si>
  <si>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</si>
  <si>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</si>
  <si>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</si>
  <si>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</si>
  <si>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</si>
  <si>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</si>
  <si>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</si>
  <si>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</si>
  <si>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</si>
  <si>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</si>
  <si>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</si>
  <si>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</si>
  <si>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</si>
  <si>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</si>
  <si>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</si>
  <si>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</si>
  <si>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</si>
  <si>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</si>
  <si>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</si>
  <si>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</si>
  <si>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</si>
  <si>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</si>
  <si>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</si>
  <si>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</si>
  <si>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</si>
  <si>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</si>
  <si>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</si>
  <si>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</si>
  <si>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</si>
  <si>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</si>
  <si>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</si>
  <si>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</si>
  <si>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</si>
  <si>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</si>
  <si>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</si>
  <si>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</si>
  <si>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</si>
  <si>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</si>
  <si>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</si>
  <si>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</si>
  <si>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</si>
  <si>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</si>
  <si>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</si>
  <si>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</si>
  <si>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</si>
  <si>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</si>
  <si>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</si>
  <si>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</si>
  <si>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</si>
  <si>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</si>
  <si>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</si>
  <si>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</si>
  <si>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</si>
  <si>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</si>
  <si>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</si>
  <si>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</si>
  <si>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</si>
  <si>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</si>
  <si>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</si>
  <si>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</si>
  <si>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</si>
  <si>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</si>
  <si>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</si>
  <si>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</si>
  <si>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</si>
  <si>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</si>
  <si>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</si>
  <si>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</si>
  <si>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</si>
  <si>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</si>
  <si>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</si>
  <si>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</si>
  <si>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</si>
  <si>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</si>
  <si>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</si>
  <si>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</si>
  <si>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</si>
  <si>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</si>
  <si>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</si>
  <si>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</si>
  <si>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</si>
  <si>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</si>
  <si>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</si>
  <si>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</si>
  <si>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</si>
  <si>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</si>
  <si>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</si>
  <si>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</si>
  <si>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</si>
  <si>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</si>
  <si>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</si>
  <si>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</si>
  <si>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</si>
  <si>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</si>
  <si>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</si>
  <si>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</si>
  <si>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</si>
  <si>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</si>
  <si>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</si>
  <si>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</si>
  <si>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</si>
  <si>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</si>
  <si>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</si>
  <si>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</si>
  <si>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</si>
  <si>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</si>
  <si>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</si>
  <si>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</si>
  <si>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</si>
  <si>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</si>
  <si>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</si>
  <si>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</si>
  <si>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</si>
  <si>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</si>
  <si>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</si>
  <si>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</si>
  <si>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</si>
  <si>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</si>
  <si>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</si>
  <si>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</si>
  <si>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</si>
  <si>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</si>
  <si>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</si>
  <si>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</si>
  <si>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</si>
  <si>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</si>
  <si>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</si>
  <si>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</si>
  <si>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</si>
  <si>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</si>
  <si>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</si>
  <si>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</si>
  <si>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</si>
  <si>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</si>
  <si>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</si>
  <si>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</si>
  <si>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</si>
  <si>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</si>
  <si>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</si>
  <si>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</si>
  <si>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</si>
  <si>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</si>
  <si>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</si>
  <si>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</si>
  <si>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</si>
  <si>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</si>
  <si>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</si>
  <si>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</si>
  <si>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</si>
  <si>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</si>
  <si>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</si>
  <si>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</si>
  <si>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</si>
  <si>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</si>
  <si>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</si>
  <si>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</si>
  <si>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</si>
  <si>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</si>
  <si>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</si>
  <si>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</si>
  <si>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</si>
  <si>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</si>
  <si>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</si>
  <si>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</si>
  <si>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</si>
  <si>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</si>
  <si>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</si>
  <si>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</si>
  <si>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</si>
  <si>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</si>
  <si>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</si>
  <si>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</si>
  <si>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</si>
  <si>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</si>
  <si>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</si>
  <si>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</si>
  <si>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</si>
  <si>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</si>
  <si>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</si>
  <si>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</si>
  <si>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</si>
  <si>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</si>
  <si>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</si>
  <si>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</si>
  <si>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</si>
  <si>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</si>
  <si>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</si>
  <si>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</si>
  <si>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</si>
  <si>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</si>
  <si>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</si>
  <si>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</si>
  <si>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</si>
  <si>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</si>
  <si>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</si>
  <si>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</si>
  <si>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</si>
  <si>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</si>
  <si>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</si>
  <si>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</si>
  <si>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</si>
  <si>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</si>
  <si>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</si>
  <si>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</si>
  <si>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</si>
  <si>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</si>
  <si>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</si>
  <si>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</si>
  <si>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</si>
  <si>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</si>
  <si>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</si>
  <si>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</si>
  <si>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</si>
  <si>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</si>
  <si>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</si>
  <si>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</si>
  <si>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</si>
  <si>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</si>
  <si>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</si>
  <si>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</si>
  <si>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</si>
  <si>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</si>
  <si>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</si>
  <si>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</si>
  <si>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</si>
  <si>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</si>
  <si>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</si>
  <si>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</si>
  <si>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</si>
  <si>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</si>
  <si>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</si>
  <si>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</si>
  <si>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</si>
  <si>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</si>
  <si>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</si>
  <si>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</si>
  <si>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</si>
  <si>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</si>
  <si>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</si>
  <si>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</si>
  <si>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</si>
  <si>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</si>
  <si>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</si>
  <si>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</si>
  <si>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</si>
  <si>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</si>
  <si>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</si>
  <si>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</si>
  <si>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</si>
  <si>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</si>
  <si>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</si>
  <si>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</si>
  <si>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</si>
  <si>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</si>
  <si>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</si>
  <si>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</si>
  <si>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</si>
  <si>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</si>
  <si>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</si>
  <si>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</si>
  <si>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</si>
  <si>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</si>
  <si>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</si>
  <si>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</si>
  <si>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</si>
  <si>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</si>
  <si>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</si>
  <si>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</si>
  <si>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</si>
  <si>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</si>
  <si>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</si>
  <si>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</si>
  <si>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</si>
  <si>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</si>
  <si>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</si>
  <si>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</si>
  <si>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</si>
  <si>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</si>
  <si>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</si>
  <si>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</si>
  <si>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</si>
  <si>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</si>
  <si>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</si>
  <si>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</si>
  <si>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</si>
  <si>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</si>
  <si>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</si>
  <si>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</si>
  <si>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</si>
  <si>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</si>
  <si>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</si>
  <si>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</si>
  <si>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</si>
  <si>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</si>
  <si>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</si>
  <si>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</si>
  <si>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</si>
  <si>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</si>
  <si>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</si>
  <si>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</si>
  <si>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</si>
  <si>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</si>
  <si>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</si>
  <si>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</si>
  <si>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</si>
  <si>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</si>
  <si>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</si>
  <si>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</si>
  <si>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</si>
  <si>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</si>
  <si>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</si>
  <si>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</si>
  <si>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</si>
  <si>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</si>
  <si>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</si>
  <si>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</si>
  <si>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</si>
  <si>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</si>
  <si>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</si>
  <si>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</si>
  <si>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</si>
  <si>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</si>
  <si>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</si>
  <si>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</si>
  <si>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</si>
  <si>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</si>
  <si>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</si>
  <si>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</si>
  <si>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</si>
  <si>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</si>
  <si>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</si>
  <si>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</si>
  <si>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</si>
  <si>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</si>
  <si>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</si>
  <si>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</si>
  <si>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</si>
  <si>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</si>
  <si>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</si>
  <si>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</si>
  <si>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</si>
  <si>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</si>
  <si>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</si>
  <si>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</si>
  <si>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</si>
  <si>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</si>
  <si>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</si>
  <si>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</si>
  <si>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</si>
  <si>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</si>
  <si>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</si>
  <si>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</si>
  <si>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</si>
  <si>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</si>
  <si>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</si>
  <si>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</si>
  <si>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</si>
  <si>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</si>
  <si>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</si>
  <si>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</si>
  <si>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</si>
  <si>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</si>
  <si>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</si>
  <si>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</si>
  <si>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</si>
  <si>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</si>
  <si>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</si>
  <si>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</si>
  <si>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</si>
  <si>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</si>
  <si>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</si>
  <si>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</si>
  <si>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</si>
  <si>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</si>
  <si>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</si>
  <si>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</si>
  <si>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</si>
  <si>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</si>
  <si>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</si>
  <si>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</si>
  <si>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</si>
  <si>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</si>
  <si>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</si>
  <si>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</si>
  <si>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</si>
  <si>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</si>
  <si>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</si>
  <si>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</si>
  <si>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</si>
  <si>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</si>
  <si>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</si>
  <si>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</si>
  <si>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</si>
  <si>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</si>
  <si>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</si>
  <si>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</si>
  <si>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</si>
  <si>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</si>
  <si>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</si>
  <si>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</si>
  <si>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</si>
  <si>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</si>
  <si>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</si>
  <si>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</si>
  <si>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</si>
  <si>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</si>
  <si>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</si>
  <si>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</si>
  <si>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</si>
  <si>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</si>
  <si>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</si>
  <si>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</si>
  <si>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</si>
  <si>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</si>
  <si>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</si>
  <si>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</si>
  <si>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</si>
  <si>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</si>
  <si>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</si>
  <si>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</si>
  <si>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</si>
  <si>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</si>
  <si>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</si>
  <si>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</si>
  <si>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</si>
  <si>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</si>
  <si>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</si>
  <si>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</si>
  <si>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</si>
  <si>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</si>
  <si>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</si>
  <si>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</si>
  <si>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</si>
  <si>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</si>
  <si>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</si>
  <si>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</si>
  <si>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</si>
  <si>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</si>
  <si>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</si>
  <si>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</si>
  <si>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</si>
  <si>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</si>
  <si>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</si>
  <si>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</si>
  <si>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</si>
  <si>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</si>
  <si>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</si>
  <si>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</si>
  <si>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</si>
  <si>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</si>
  <si>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</si>
  <si>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</si>
  <si>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</si>
  <si>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</si>
  <si>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</si>
  <si>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</si>
  <si>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</si>
  <si>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</si>
  <si>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</si>
  <si>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</si>
  <si>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</si>
  <si>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</si>
  <si>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</si>
  <si>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</si>
  <si>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</si>
  <si>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</si>
  <si>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</si>
  <si>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</si>
  <si>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</si>
  <si>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</si>
  <si>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</si>
  <si>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</si>
  <si>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</si>
  <si>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</si>
  <si>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</si>
  <si>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</si>
  <si>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</si>
  <si>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</si>
  <si>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</si>
  <si>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</si>
  <si>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</si>
  <si>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</si>
  <si>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</si>
  <si>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</si>
  <si>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</si>
  <si>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</si>
  <si>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</si>
  <si>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</si>
  <si>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</si>
  <si>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</si>
  <si>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</si>
  <si>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</si>
  <si>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</si>
  <si>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</si>
  <si>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</si>
  <si>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</si>
  <si>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</si>
  <si>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</si>
  <si>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</si>
  <si>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</si>
  <si>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</si>
  <si>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</si>
  <si>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</si>
  <si>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</si>
  <si>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</si>
  <si>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</si>
  <si>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</si>
  <si>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</si>
  <si>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</si>
  <si>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</si>
  <si>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</si>
  <si>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</si>
  <si>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</si>
  <si>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</si>
  <si>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</si>
  <si>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</si>
  <si>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</si>
  <si>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</si>
  <si>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</si>
  <si>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</si>
  <si>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</si>
  <si>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</si>
  <si>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</si>
  <si>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</si>
  <si>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</si>
  <si>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</si>
  <si>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</si>
  <si>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</si>
  <si>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</si>
  <si>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</si>
  <si>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</si>
  <si>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</si>
  <si>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</si>
  <si>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</si>
  <si>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</si>
  <si>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</si>
  <si>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</si>
  <si>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</si>
  <si>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</si>
  <si>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</si>
  <si>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</si>
  <si>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</si>
  <si>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</si>
  <si>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</si>
  <si>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</si>
  <si>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</si>
  <si>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</si>
  <si>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</si>
  <si>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</si>
  <si>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</si>
  <si>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</si>
  <si>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</si>
  <si>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</si>
  <si>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</si>
  <si>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</si>
  <si>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</si>
  <si>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</si>
  <si>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</si>
  <si>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</si>
  <si>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</si>
  <si>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</si>
  <si>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</si>
  <si>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</si>
  <si>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</si>
  <si>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</si>
  <si>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</si>
  <si>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</si>
  <si>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</si>
  <si>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</si>
  <si>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</si>
  <si>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</si>
  <si>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</si>
  <si>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</si>
  <si>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</si>
  <si>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</si>
  <si>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</si>
  <si>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</si>
  <si>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</si>
  <si>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</si>
  <si>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</si>
  <si>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</si>
  <si>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</si>
  <si>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</si>
  <si>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</si>
  <si>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</si>
  <si>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</si>
  <si>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</si>
  <si>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</si>
  <si>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</si>
  <si>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</si>
  <si>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</si>
  <si>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</si>
  <si>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</si>
  <si>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</si>
  <si>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</si>
  <si>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</si>
  <si>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</si>
  <si>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</si>
  <si>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</si>
  <si>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</si>
  <si>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</si>
  <si>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</si>
  <si>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</si>
  <si>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</si>
  <si>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</si>
  <si>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</si>
  <si>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</si>
  <si>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</si>
  <si>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</si>
  <si>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</si>
  <si>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</si>
  <si>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</si>
  <si>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</si>
  <si>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</si>
  <si>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</si>
  <si>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</si>
  <si>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</si>
  <si>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</si>
  <si>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</si>
  <si>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</si>
  <si>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</si>
  <si>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</si>
  <si>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</si>
  <si>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</si>
  <si>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</si>
  <si>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</si>
  <si>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</si>
  <si>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</si>
  <si>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</si>
  <si>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</si>
  <si>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</si>
  <si>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</si>
  <si>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</si>
  <si>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</si>
  <si>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</si>
  <si>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</si>
  <si>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</si>
  <si>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</si>
  <si>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</si>
  <si>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</si>
  <si>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</si>
  <si>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</si>
  <si>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</si>
  <si>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</si>
  <si>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</si>
  <si>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</si>
  <si>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</si>
  <si>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</si>
  <si>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</si>
  <si>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</si>
  <si>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</si>
  <si>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</si>
  <si>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</si>
  <si>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</si>
  <si>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</si>
  <si>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</si>
  <si>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</si>
  <si>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</si>
  <si>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</si>
  <si>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</si>
  <si>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</si>
  <si>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</si>
  <si>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</si>
  <si>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</si>
  <si>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</si>
  <si>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</si>
  <si>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</si>
  <si>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</si>
  <si>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</si>
  <si>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</si>
  <si>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</si>
  <si>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</si>
  <si>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</si>
  <si>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</si>
  <si>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</si>
  <si>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</si>
  <si>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</si>
  <si>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</si>
  <si>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</si>
  <si>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</si>
  <si>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</si>
  <si>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</si>
  <si>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</si>
  <si>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</si>
  <si>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</si>
  <si>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</si>
  <si>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</si>
  <si>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</si>
  <si>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</si>
  <si>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</si>
  <si>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</si>
  <si>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</si>
  <si>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</si>
  <si>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</si>
  <si>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</si>
  <si>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</si>
  <si>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</si>
  <si>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</si>
  <si>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</si>
  <si>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</si>
  <si>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</si>
  <si>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</si>
  <si>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</si>
  <si>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</si>
  <si>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</si>
  <si>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</si>
  <si>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</si>
  <si>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</si>
  <si>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</si>
  <si>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</si>
  <si>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</si>
  <si>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</si>
  <si>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</si>
  <si>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</si>
  <si>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</si>
  <si>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</si>
  <si>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</si>
  <si>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</si>
  <si>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</si>
  <si>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</si>
  <si>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</si>
  <si>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</si>
  <si>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</si>
  <si>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</si>
  <si>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</si>
  <si>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</si>
  <si>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</si>
  <si>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</si>
  <si>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</si>
  <si>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</si>
  <si>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</si>
  <si>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</si>
  <si>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</si>
  <si>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</si>
  <si>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</si>
  <si>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</si>
  <si>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</si>
  <si>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</si>
  <si>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</si>
  <si>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</si>
  <si>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</si>
  <si>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</si>
  <si>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</si>
  <si>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</si>
  <si>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</si>
  <si>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</si>
  <si>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</si>
  <si>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</si>
  <si>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</si>
  <si>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</si>
  <si>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</si>
  <si>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</si>
  <si>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</si>
  <si>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</si>
  <si>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</si>
  <si>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</si>
  <si>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</si>
  <si>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</si>
  <si>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</si>
  <si>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</si>
  <si>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</si>
  <si>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</si>
  <si>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</si>
  <si>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</si>
  <si>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</si>
  <si>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</si>
  <si>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</si>
  <si>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</si>
  <si>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</si>
  <si>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</si>
  <si>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</si>
  <si>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</si>
  <si>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</si>
  <si>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</si>
  <si>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</si>
  <si>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</si>
  <si>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</si>
  <si>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</si>
  <si>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</si>
  <si>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</si>
  <si>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</si>
  <si>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</si>
  <si>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</si>
  <si>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</si>
  <si>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</si>
  <si>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</si>
  <si>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</si>
  <si>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</si>
  <si>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</si>
  <si>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</si>
  <si>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</si>
  <si>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</si>
  <si>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</si>
  <si>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</si>
  <si>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</si>
  <si>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</si>
  <si>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</si>
  <si>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</si>
  <si>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</si>
  <si>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</si>
  <si>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</si>
  <si>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</si>
  <si>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</si>
  <si>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</si>
  <si>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</si>
  <si>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</si>
  <si>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</si>
  <si>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</si>
  <si>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</si>
  <si>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</si>
  <si>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</si>
  <si>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</si>
  <si>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</si>
  <si>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</si>
  <si>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</si>
  <si>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</si>
  <si>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</si>
  <si>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</si>
  <si>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</si>
  <si>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</si>
  <si>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</si>
  <si>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</si>
  <si>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</si>
  <si>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</si>
  <si>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</si>
  <si>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</si>
  <si>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</si>
  <si>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</si>
  <si>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</si>
  <si>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</si>
  <si>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</si>
  <si>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</si>
  <si>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</si>
  <si>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</si>
  <si>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</si>
  <si>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</si>
  <si>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</si>
  <si>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</si>
  <si>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</si>
  <si>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</si>
  <si>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</si>
  <si>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</si>
  <si>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</si>
  <si>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</si>
  <si>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</si>
  <si>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</si>
  <si>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</si>
  <si>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</si>
  <si>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</si>
  <si>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</si>
  <si>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</si>
  <si>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</si>
  <si>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</si>
  <si>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</si>
  <si>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</si>
  <si>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</si>
  <si>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</si>
  <si>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</si>
  <si>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</si>
  <si>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</si>
  <si>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</si>
  <si>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</si>
  <si>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</si>
  <si>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</si>
  <si>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</si>
  <si>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</si>
  <si>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</si>
  <si>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</si>
  <si>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</si>
  <si>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</si>
  <si>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</si>
  <si>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</si>
  <si>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</si>
  <si>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</si>
  <si>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</si>
  <si>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</si>
  <si>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</si>
  <si>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</si>
  <si>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</si>
  <si>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</si>
  <si>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</si>
  <si>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</si>
  <si>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</si>
  <si>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</si>
  <si>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</si>
  <si>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</si>
  <si>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</si>
  <si>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</si>
  <si>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</si>
  <si>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</si>
  <si>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</si>
  <si>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</si>
  <si>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</si>
  <si>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</si>
  <si>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</si>
  <si>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</si>
  <si>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</si>
  <si>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</si>
  <si>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</si>
  <si>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</si>
  <si>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</si>
  <si>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</si>
  <si>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</si>
  <si>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</si>
  <si>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</si>
  <si>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</si>
  <si>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</si>
  <si>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</si>
  <si>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</si>
  <si>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</si>
  <si>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</si>
  <si>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</si>
  <si>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</si>
  <si>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</si>
  <si>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</si>
  <si>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</si>
  <si>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</si>
  <si>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</si>
  <si>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</si>
  <si>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</si>
  <si>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</si>
  <si>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</si>
  <si>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</si>
  <si>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</si>
  <si>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</si>
  <si>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</si>
  <si>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</si>
  <si>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</si>
  <si>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</si>
  <si>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</si>
  <si>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</si>
  <si>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</si>
  <si>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</si>
  <si>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</si>
  <si>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</si>
  <si>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</si>
  <si>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</si>
  <si>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</si>
  <si>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</si>
  <si>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</si>
  <si>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</si>
  <si>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</si>
  <si>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</si>
  <si>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</si>
  <si>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</si>
  <si>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</si>
  <si>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</si>
  <si>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</si>
  <si>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</si>
  <si>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</si>
  <si>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</si>
  <si>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</si>
  <si>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</si>
  <si>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</si>
  <si>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</si>
  <si>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</si>
  <si>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</si>
  <si>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</si>
  <si>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</si>
  <si>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</si>
  <si>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</si>
  <si>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</si>
  <si>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</si>
  <si>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</si>
  <si>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</si>
  <si>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</si>
  <si>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</si>
  <si>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</si>
  <si>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</si>
  <si>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</si>
  <si>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</si>
  <si>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</si>
  <si>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</si>
  <si>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</si>
  <si>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</si>
  <si>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</si>
  <si>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</si>
  <si>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</si>
  <si>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</si>
  <si>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</si>
  <si>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</si>
  <si>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</si>
  <si>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</si>
  <si>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</si>
  <si>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</si>
  <si>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</si>
  <si>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</si>
  <si>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</si>
  <si>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</si>
  <si>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</si>
  <si>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</si>
  <si>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</si>
  <si>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</si>
  <si>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</si>
  <si>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</si>
  <si>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</si>
  <si>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</si>
  <si>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</si>
  <si>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</si>
  <si>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</si>
  <si>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</si>
  <si>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</si>
  <si>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</si>
  <si>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</si>
  <si>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</si>
  <si>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</si>
  <si>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</si>
  <si>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</si>
  <si>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</si>
  <si>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</si>
  <si>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</si>
  <si>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</si>
  <si>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</si>
  <si>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</si>
  <si>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</si>
  <si>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</si>
  <si>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</si>
  <si>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</si>
  <si>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</si>
  <si>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</si>
  <si>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</si>
  <si>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</si>
  <si>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</si>
  <si>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</si>
  <si>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</si>
  <si>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</si>
  <si>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</si>
  <si>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</si>
  <si>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</si>
  <si>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</si>
  <si>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</si>
  <si>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</si>
  <si>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</si>
  <si>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</si>
  <si>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</si>
  <si>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</si>
  <si>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</si>
  <si>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</si>
  <si>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</si>
  <si>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</si>
  <si>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</si>
  <si>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</si>
  <si>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</si>
  <si>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</si>
  <si>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</si>
  <si>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</si>
  <si>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</si>
  <si>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</si>
  <si>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</si>
  <si>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</si>
  <si>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</si>
  <si>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</si>
  <si>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</si>
  <si>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</si>
  <si>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</si>
  <si>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</si>
  <si>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</si>
  <si>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</si>
  <si>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</si>
  <si>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</si>
  <si>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</si>
  <si>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</si>
  <si>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</si>
  <si>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</si>
  <si>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</si>
  <si>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</si>
  <si>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</si>
  <si>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</si>
  <si>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</si>
  <si>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</si>
  <si>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</si>
  <si>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</si>
  <si>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</si>
  <si>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</si>
  <si>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</si>
  <si>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</si>
  <si>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</si>
  <si>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</si>
  <si>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</si>
  <si>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</si>
  <si>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</si>
  <si>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</si>
  <si>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</si>
  <si>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</si>
  <si>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</si>
  <si>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</si>
  <si>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</si>
  <si>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</si>
  <si>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</si>
  <si>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</si>
  <si>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</si>
  <si>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</si>
  <si>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</si>
  <si>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</si>
  <si>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</si>
  <si>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</si>
  <si>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</si>
  <si>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</si>
  <si>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</si>
  <si>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</si>
  <si>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</si>
  <si>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</si>
  <si>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</si>
  <si>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</si>
  <si>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</si>
  <si>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</si>
  <si>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</si>
  <si>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</si>
  <si>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</si>
  <si>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</si>
  <si>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</si>
  <si>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</si>
  <si>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</si>
  <si>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</si>
  <si>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</si>
  <si>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</si>
  <si>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</si>
  <si>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</si>
  <si>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</si>
  <si>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</si>
  <si>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</si>
  <si>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</si>
  <si>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</si>
  <si>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</si>
  <si>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</si>
  <si>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</si>
  <si>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</si>
  <si>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</si>
  <si>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</si>
  <si>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</si>
  <si>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</si>
  <si>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</si>
  <si>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</si>
  <si>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</si>
  <si>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</si>
  <si>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</si>
  <si>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</si>
  <si>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</si>
  <si>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</si>
  <si>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</si>
  <si>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</si>
  <si>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</si>
  <si>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</si>
  <si>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</si>
  <si>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</si>
  <si>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</si>
  <si>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</si>
  <si>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</si>
  <si>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</si>
  <si>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</si>
  <si>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</si>
  <si>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</si>
  <si>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</si>
  <si>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</si>
  <si>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</si>
  <si>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</si>
  <si>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</si>
  <si>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</si>
  <si>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</si>
  <si>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</si>
  <si>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</si>
  <si>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</si>
  <si>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</si>
  <si>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</si>
  <si>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</si>
  <si>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</si>
  <si>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</si>
  <si>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</si>
  <si>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</si>
  <si>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</si>
  <si>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</si>
  <si>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</si>
  <si>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</si>
  <si>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</si>
  <si>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</si>
  <si>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</si>
  <si>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</si>
  <si>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</si>
  <si>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</si>
  <si>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</si>
  <si>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</si>
  <si>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</si>
  <si>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</si>
  <si>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</si>
  <si>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</si>
  <si>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</si>
  <si>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</si>
  <si>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</si>
  <si>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</si>
  <si>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</si>
  <si>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</si>
  <si>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</si>
  <si>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</si>
  <si>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</si>
  <si>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</si>
  <si>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</si>
  <si>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</si>
  <si>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</si>
  <si>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</si>
  <si>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</si>
  <si>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</si>
  <si>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</si>
  <si>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</si>
  <si>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</si>
  <si>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</si>
  <si>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</si>
  <si>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</si>
  <si>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</si>
  <si>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</si>
  <si>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</si>
  <si>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</si>
  <si>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</si>
  <si>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</si>
  <si>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</si>
  <si>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</si>
  <si>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</si>
  <si>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</si>
  <si>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</si>
  <si>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</si>
  <si>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</si>
  <si>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</si>
  <si>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</si>
  <si>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</si>
  <si>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</si>
  <si>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</si>
  <si>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</si>
  <si>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</si>
  <si>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</si>
  <si>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</si>
  <si>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</si>
  <si>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</si>
  <si>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</si>
  <si>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</si>
  <si>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</si>
  <si>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</si>
  <si>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</si>
  <si>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</si>
  <si>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</si>
  <si>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</si>
  <si>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</si>
  <si>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</si>
  <si>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</si>
  <si>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</si>
  <si>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</si>
  <si>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</si>
  <si>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</si>
  <si>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</si>
  <si>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</si>
  <si>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</si>
  <si>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</si>
  <si>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</si>
  <si>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</si>
  <si>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</si>
  <si>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</si>
  <si>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</si>
  <si>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</si>
  <si>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</si>
  <si>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</si>
  <si>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</si>
  <si>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</si>
  <si>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</si>
  <si>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</si>
  <si>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</si>
  <si>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</si>
  <si>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</si>
  <si>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</si>
  <si>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</si>
  <si>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</si>
  <si>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</si>
  <si>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</si>
  <si>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</si>
  <si>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</si>
  <si>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</si>
  <si>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</si>
  <si>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</si>
  <si>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</si>
  <si>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</si>
  <si>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</si>
  <si>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</si>
  <si>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</si>
  <si>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</si>
  <si>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</si>
  <si>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</si>
  <si>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</si>
  <si>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</si>
  <si>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</si>
  <si>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</si>
  <si>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</si>
  <si>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</si>
  <si>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</si>
  <si>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</si>
  <si>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</si>
  <si>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</si>
  <si>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</si>
  <si>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</si>
  <si>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</si>
  <si>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</si>
  <si>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</si>
  <si>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</si>
  <si>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</si>
  <si>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</si>
  <si>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</si>
  <si>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</si>
  <si>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</si>
  <si>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</si>
  <si>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</si>
  <si>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</si>
  <si>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</si>
  <si>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</si>
  <si>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</si>
  <si>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</si>
  <si>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</si>
  <si>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</si>
  <si>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</si>
  <si>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</si>
  <si>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</si>
  <si>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</si>
  <si>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</si>
  <si>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</si>
  <si>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</si>
  <si>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</si>
  <si>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</si>
  <si>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</si>
  <si>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</si>
  <si>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</si>
  <si>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</si>
  <si>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</si>
  <si>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</si>
  <si>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</si>
  <si>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</si>
  <si>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</si>
  <si>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</si>
  <si>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</si>
  <si>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</si>
  <si>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</si>
  <si>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</si>
  <si>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</si>
  <si>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</si>
  <si>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</si>
  <si>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</si>
  <si>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</si>
  <si>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</si>
  <si>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</si>
  <si>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</si>
  <si>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</si>
  <si>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</si>
  <si>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</si>
  <si>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</si>
  <si>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</si>
  <si>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</si>
  <si>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</si>
  <si>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</si>
  <si>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</si>
  <si>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</si>
  <si>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</si>
  <si>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</si>
  <si>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</si>
  <si>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</si>
  <si>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</si>
  <si>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</si>
  <si>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</si>
  <si>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</si>
  <si>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</si>
  <si>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</si>
  <si>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</si>
  <si>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</si>
  <si>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</si>
  <si>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</si>
  <si>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</si>
  <si>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</si>
  <si>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</si>
  <si>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</si>
  <si>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</si>
  <si>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</si>
  <si>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</si>
  <si>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</si>
  <si>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</si>
  <si>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</si>
  <si>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</si>
  <si>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</si>
  <si>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</si>
  <si>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</si>
  <si>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</si>
  <si>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</si>
  <si>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</si>
  <si>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</si>
  <si>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</si>
  <si>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</si>
  <si>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</si>
  <si>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</si>
  <si>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</si>
  <si>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</si>
  <si>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</si>
  <si>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</si>
  <si>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</si>
  <si>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</si>
  <si>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</si>
  <si>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</si>
  <si>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</si>
  <si>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</si>
  <si>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</si>
  <si>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</si>
  <si>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</si>
  <si>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</si>
  <si>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</si>
  <si>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</si>
  <si>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</si>
  <si>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</si>
  <si>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</si>
  <si>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</si>
  <si>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</si>
  <si>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</si>
  <si>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</si>
  <si>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</si>
  <si>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</si>
  <si>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</si>
  <si>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</si>
  <si>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</si>
  <si>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</si>
  <si>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</si>
  <si>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</si>
  <si>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</si>
  <si>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</si>
  <si>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</si>
  <si>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</si>
  <si>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</si>
  <si>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</si>
  <si>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</si>
  <si>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</si>
  <si>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</si>
  <si>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</si>
  <si>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</si>
  <si>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</si>
  <si>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</si>
  <si>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</si>
  <si>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</si>
  <si>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</si>
  <si>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</si>
  <si>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</si>
  <si>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</si>
  <si>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</si>
  <si>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</si>
  <si>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</si>
  <si>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</si>
  <si>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</si>
  <si>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</si>
  <si>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</si>
  <si>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</si>
  <si>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</si>
  <si>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</si>
  <si>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</si>
  <si>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</si>
  <si>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</si>
  <si>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</si>
  <si>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</si>
  <si>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</si>
  <si>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</si>
  <si>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</si>
  <si>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</si>
  <si>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</si>
  <si>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</si>
  <si>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</si>
  <si>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</si>
  <si>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</si>
  <si>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</si>
  <si>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</si>
  <si>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</si>
  <si>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</si>
  <si>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</si>
  <si>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</si>
  <si>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</si>
  <si>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</si>
  <si>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</si>
  <si>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</si>
  <si>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</si>
  <si>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</si>
  <si>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</si>
  <si>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</si>
  <si>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</si>
  <si>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</si>
  <si>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</si>
  <si>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</si>
  <si>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</si>
  <si>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</si>
  <si>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</si>
  <si>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</si>
  <si>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</si>
  <si>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</si>
  <si>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</si>
  <si>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</si>
  <si>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</si>
  <si>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</si>
  <si>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</si>
  <si>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</si>
  <si>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</si>
  <si>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</si>
  <si>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</si>
  <si>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</si>
  <si>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</si>
  <si>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</si>
  <si>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</si>
  <si>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</si>
  <si>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</si>
  <si>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</si>
  <si>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</si>
  <si>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</si>
  <si>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</si>
  <si>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</si>
  <si>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</si>
  <si>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</si>
  <si>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</si>
  <si>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</si>
  <si>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</si>
  <si>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</si>
  <si>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</si>
  <si>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</si>
  <si>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</si>
  <si>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</si>
  <si>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</si>
  <si>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</si>
  <si>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</si>
  <si>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</si>
  <si>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</si>
  <si>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</si>
  <si>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</si>
  <si>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</si>
  <si>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</si>
  <si>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</si>
  <si>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</si>
  <si>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</si>
  <si>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</si>
  <si>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</si>
  <si>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</si>
  <si>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</si>
  <si>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</si>
  <si>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</si>
  <si>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</si>
  <si>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</si>
  <si>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</si>
  <si>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</si>
  <si>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</si>
  <si>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</si>
  <si>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</si>
  <si>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</si>
  <si>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</si>
  <si>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</si>
  <si>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</si>
  <si>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</si>
  <si>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</si>
  <si>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</si>
  <si>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</si>
  <si>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</si>
  <si>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</si>
  <si>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</si>
  <si>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</si>
  <si>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</si>
  <si>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</si>
  <si>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</si>
  <si>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</si>
  <si>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</si>
  <si>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</si>
  <si>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</si>
  <si>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</si>
  <si>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</si>
  <si>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</si>
  <si>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</si>
  <si>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</si>
  <si>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</si>
  <si>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</si>
  <si>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</si>
  <si>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</si>
  <si>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</si>
  <si>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</si>
  <si>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</si>
  <si>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</si>
  <si>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</si>
  <si>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</si>
  <si>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</si>
  <si>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</si>
  <si>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</si>
  <si>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</si>
  <si>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</si>
  <si>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</si>
  <si>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</si>
  <si>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</si>
  <si>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</si>
  <si>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</si>
  <si>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</si>
  <si>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</si>
  <si>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</si>
  <si>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</si>
  <si>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</si>
  <si>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</si>
  <si>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</si>
  <si>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</si>
  <si>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</si>
  <si>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</si>
  <si>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</si>
  <si>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</si>
  <si>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</si>
  <si>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</si>
  <si>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</si>
  <si>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</si>
  <si>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</si>
  <si>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</si>
  <si>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</si>
  <si>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</si>
  <si>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</si>
  <si>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</si>
  <si>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</si>
  <si>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</si>
  <si>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</si>
  <si>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</si>
  <si>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</si>
  <si>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</si>
  <si>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</si>
  <si>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</si>
  <si>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</si>
  <si>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</si>
  <si>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</si>
  <si>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</si>
  <si>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</si>
  <si>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</si>
  <si>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</si>
  <si>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</si>
  <si>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</si>
  <si>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</si>
  <si>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</si>
  <si>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</si>
  <si>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</si>
  <si>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</si>
  <si>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</si>
  <si>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</si>
  <si>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</si>
  <si>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</si>
  <si>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</si>
  <si>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</si>
  <si>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</si>
  <si>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</si>
  <si>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</si>
  <si>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</si>
  <si>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</si>
  <si>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</si>
  <si>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</si>
  <si>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</si>
  <si>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</si>
  <si>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</si>
  <si>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</si>
  <si>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</si>
  <si>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</si>
  <si>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</si>
  <si>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</si>
  <si>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</si>
  <si>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</si>
  <si>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</si>
  <si>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</si>
  <si>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</si>
  <si>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</si>
  <si>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</si>
  <si>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</si>
  <si>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</si>
  <si>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</si>
  <si>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</si>
  <si>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</si>
  <si>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</si>
  <si>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</si>
  <si>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</si>
  <si>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</si>
  <si>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</si>
  <si>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</si>
  <si>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</si>
  <si>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</si>
  <si>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</si>
  <si>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</si>
  <si>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</si>
  <si>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</si>
  <si>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</si>
  <si>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</si>
  <si>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</si>
  <si>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</si>
  <si>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</si>
  <si>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</si>
  <si>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</si>
  <si>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</si>
  <si>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</si>
  <si>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</si>
  <si>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</si>
  <si>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</si>
  <si>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</si>
  <si>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</si>
  <si>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</si>
  <si>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</si>
  <si>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</si>
  <si>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</si>
  <si>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</si>
  <si>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</si>
  <si>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</si>
  <si>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</si>
  <si>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</si>
  <si>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</si>
  <si>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</si>
  <si>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</si>
  <si>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</si>
  <si>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</si>
  <si>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</si>
  <si>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</si>
  <si>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</si>
  <si>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</si>
  <si>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</si>
  <si>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</si>
  <si>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</si>
  <si>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</si>
  <si>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</si>
  <si>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</si>
  <si>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</si>
  <si>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</si>
  <si>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</si>
  <si>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</si>
  <si>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</si>
  <si>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</si>
  <si>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</si>
  <si>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</si>
  <si>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</si>
  <si>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</si>
  <si>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</si>
  <si>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</si>
  <si>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</si>
  <si>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</si>
  <si>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</si>
  <si>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</si>
  <si>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</si>
  <si>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</si>
  <si>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</si>
  <si>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</si>
  <si>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</si>
  <si>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</si>
  <si>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</si>
  <si>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</si>
  <si>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</si>
  <si>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</si>
  <si>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</si>
  <si>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</si>
  <si>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</si>
  <si>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</si>
  <si>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</si>
  <si>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</si>
  <si>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</si>
  <si>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</si>
  <si>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</si>
  <si>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</si>
  <si>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</si>
  <si>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</si>
  <si>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</si>
  <si>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</si>
  <si>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</si>
  <si>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</si>
  <si>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</si>
  <si>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</si>
  <si>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</si>
  <si>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</si>
  <si>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</si>
  <si>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</si>
  <si>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</si>
  <si>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</si>
  <si>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</si>
  <si>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</si>
  <si>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</si>
  <si>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</si>
  <si>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</si>
  <si>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</si>
  <si>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</si>
  <si>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</si>
  <si>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</si>
  <si>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</si>
  <si>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</si>
  <si>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</si>
  <si>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</si>
  <si>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</si>
  <si>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</si>
  <si>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</si>
  <si>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</si>
  <si>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</si>
  <si>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</si>
  <si>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</si>
  <si>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</si>
  <si>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</si>
  <si>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</si>
  <si>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</si>
  <si>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</si>
  <si>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</si>
  <si>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</si>
  <si>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</si>
  <si>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</si>
  <si>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</si>
  <si>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</si>
  <si>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</si>
  <si>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</si>
  <si>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</si>
  <si>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</si>
  <si>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</si>
  <si>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</si>
  <si>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</si>
  <si>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</si>
  <si>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</si>
  <si>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</si>
  <si>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</si>
  <si>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</si>
  <si>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</si>
  <si>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</si>
  <si>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</si>
  <si>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</si>
  <si>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</si>
  <si>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</si>
  <si>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</si>
  <si>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</si>
  <si>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</si>
  <si>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</si>
  <si>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</si>
  <si>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</si>
  <si>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</si>
  <si>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</si>
  <si>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</si>
  <si>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</si>
  <si>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</si>
  <si>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</si>
  <si>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</si>
  <si>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</si>
  <si>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</si>
  <si>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</si>
  <si>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</si>
  <si>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</si>
  <si>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</si>
  <si>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</si>
  <si>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</si>
  <si>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</si>
  <si>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</si>
  <si>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</si>
  <si>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</si>
  <si>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</si>
  <si>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</si>
  <si>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</si>
  <si>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</si>
  <si>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</si>
  <si>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</si>
  <si>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</si>
  <si>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</si>
  <si>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</si>
  <si>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</si>
  <si>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</si>
  <si>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</si>
  <si>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</si>
  <si>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</si>
  <si>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</si>
  <si>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</si>
  <si>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</si>
  <si>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</si>
  <si>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</si>
  <si>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</si>
  <si>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</si>
  <si>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</si>
  <si>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</si>
  <si>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</si>
  <si>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</si>
  <si>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</si>
  <si>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</si>
  <si>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</si>
  <si>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</si>
  <si>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</si>
  <si>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</si>
  <si>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</si>
  <si>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</si>
  <si>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</si>
  <si>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</si>
  <si>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</si>
  <si>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</si>
  <si>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</si>
  <si>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</si>
  <si>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</si>
  <si>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</si>
  <si>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</si>
  <si>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</si>
  <si>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</si>
  <si>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</si>
  <si>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</si>
  <si>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</si>
  <si>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</si>
  <si>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</si>
  <si>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</si>
  <si>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</si>
  <si>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</si>
  <si>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</si>
  <si>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</si>
  <si>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</si>
  <si>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</si>
  <si>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</si>
  <si>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</si>
  <si>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</si>
  <si>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</si>
  <si>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</si>
  <si>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</si>
  <si>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</si>
  <si>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</si>
  <si>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</si>
  <si>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</si>
  <si>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</si>
  <si>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</si>
  <si>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</si>
  <si>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</si>
  <si>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</si>
  <si>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</si>
  <si>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</si>
  <si>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</si>
  <si>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</si>
  <si>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</si>
  <si>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</si>
  <si>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</si>
  <si>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</si>
  <si>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</si>
  <si>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</si>
  <si>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</si>
  <si>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</si>
  <si>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</si>
  <si>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</si>
  <si>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</si>
  <si>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</si>
  <si>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</si>
  <si>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</si>
  <si>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</si>
  <si>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</si>
  <si>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</si>
  <si>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</si>
  <si>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</si>
  <si>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</si>
  <si>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</si>
  <si>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</si>
  <si>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</si>
  <si>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</si>
  <si>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</si>
  <si>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</si>
  <si>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</si>
  <si>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</si>
  <si>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</si>
  <si>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</si>
  <si>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</si>
  <si>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</si>
  <si>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</si>
  <si>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</si>
  <si>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</si>
  <si>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</si>
  <si>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</si>
  <si>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</si>
  <si>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</si>
  <si>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</si>
  <si>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</si>
  <si>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</si>
  <si>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</si>
  <si>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</si>
  <si>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</si>
  <si>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</si>
  <si>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</si>
  <si>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</si>
  <si>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</si>
  <si>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</si>
  <si>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</si>
  <si>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</si>
  <si>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</si>
  <si>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</si>
  <si>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</si>
  <si>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</si>
  <si>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</si>
  <si>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</si>
  <si>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</si>
  <si>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</si>
  <si>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</si>
  <si>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</si>
  <si>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</si>
  <si>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</si>
  <si>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</si>
  <si>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</si>
  <si>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</si>
  <si>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</si>
  <si>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</si>
  <si>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</si>
  <si>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</si>
  <si>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</si>
  <si>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</si>
  <si>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</si>
  <si>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</si>
  <si>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</si>
  <si>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</si>
  <si>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</si>
  <si>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</si>
  <si>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</si>
  <si>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</si>
  <si>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</si>
  <si>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</si>
  <si>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</si>
  <si>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</si>
  <si>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</si>
  <si>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</si>
  <si>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</si>
  <si>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</si>
  <si>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</si>
  <si>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</si>
  <si>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</si>
  <si>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</si>
  <si>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</si>
  <si>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</si>
  <si>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</si>
  <si>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</si>
  <si>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</si>
  <si>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</si>
  <si>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</si>
  <si>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</si>
  <si>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</si>
  <si>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</si>
  <si>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</si>
  <si>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</si>
  <si>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</si>
  <si>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</si>
  <si>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</si>
  <si>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</si>
  <si>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</si>
  <si>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</si>
  <si>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</si>
  <si>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</si>
  <si>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</si>
  <si>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</si>
  <si>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</si>
  <si>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</si>
  <si>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</si>
  <si>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</si>
  <si>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</si>
  <si>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</si>
  <si>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</si>
  <si>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</si>
  <si>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</si>
  <si>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</si>
  <si>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</si>
  <si>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</si>
  <si>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</si>
  <si>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</si>
  <si>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</si>
  <si>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</si>
  <si>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</si>
  <si>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</si>
  <si>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</si>
  <si>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</si>
  <si>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</si>
  <si>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</si>
  <si>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</si>
  <si>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</si>
  <si>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</si>
  <si>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</si>
  <si>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</si>
  <si>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</si>
  <si>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</si>
  <si>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</si>
  <si>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</si>
  <si>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</si>
  <si>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</si>
  <si>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</si>
  <si>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</si>
  <si>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</si>
  <si>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</si>
  <si>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</si>
  <si>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</si>
  <si>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</si>
  <si>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</si>
  <si>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</si>
  <si>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</si>
  <si>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</si>
  <si>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</si>
  <si>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</si>
  <si>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</si>
  <si>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</si>
  <si>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</si>
  <si>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</si>
  <si>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</si>
  <si>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</si>
  <si>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</si>
  <si>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</si>
  <si>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</si>
  <si>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</si>
  <si>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</si>
  <si>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</si>
  <si>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</si>
  <si>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</si>
  <si>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</si>
  <si>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</si>
  <si>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</si>
  <si>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</si>
  <si>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</si>
  <si>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</si>
  <si>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</si>
  <si>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</si>
  <si>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</si>
  <si>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</si>
  <si>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</si>
  <si>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</si>
  <si>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</si>
  <si>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</si>
  <si>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</si>
  <si>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</si>
  <si>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</si>
  <si>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</si>
  <si>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</si>
  <si>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</si>
  <si>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</si>
  <si>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</si>
  <si>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</si>
  <si>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</si>
  <si>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</si>
  <si>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</si>
  <si>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</si>
  <si>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</si>
  <si>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</si>
  <si>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</si>
  <si>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</si>
  <si>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</si>
  <si>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</si>
  <si>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</si>
  <si>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</si>
  <si>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</si>
  <si>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</si>
  <si>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</si>
  <si>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</si>
  <si>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</si>
  <si>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</si>
  <si>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</si>
  <si>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</si>
  <si>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</si>
  <si>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</si>
  <si>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</si>
  <si>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</si>
  <si>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</si>
  <si>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</si>
  <si>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</si>
  <si>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</si>
  <si>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</si>
  <si>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</si>
  <si>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</si>
  <si>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</si>
  <si>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</si>
  <si>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</si>
  <si>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</si>
  <si>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</si>
  <si>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</si>
  <si>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</si>
  <si>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</si>
  <si>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</si>
  <si>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</si>
  <si>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</si>
  <si>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</si>
  <si>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</si>
  <si>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</si>
  <si>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</si>
  <si>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</si>
  <si>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</si>
  <si>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</si>
  <si>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</si>
  <si>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</si>
  <si>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</si>
  <si>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</si>
  <si>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</si>
  <si>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</si>
  <si>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</si>
  <si>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</si>
  <si>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</si>
  <si>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</si>
  <si>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</si>
  <si>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</si>
  <si>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</si>
  <si>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</si>
  <si>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</si>
  <si>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</si>
  <si>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</si>
  <si>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</si>
  <si>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</si>
  <si>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</si>
  <si>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</si>
  <si>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</si>
  <si>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</si>
  <si>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</si>
  <si>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</si>
  <si>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</si>
  <si>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</si>
  <si>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</si>
  <si>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</si>
  <si>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</si>
  <si>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</si>
  <si>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</si>
  <si>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</si>
  <si>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</si>
  <si>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</si>
  <si>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</si>
  <si>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</si>
  <si>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</si>
  <si>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</si>
  <si>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</si>
  <si>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</si>
  <si>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</si>
  <si>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</si>
  <si>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</si>
  <si>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</si>
  <si>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</si>
  <si>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</si>
  <si>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</si>
  <si>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</si>
  <si>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</si>
  <si>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</si>
  <si>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</si>
  <si>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</si>
  <si>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</si>
  <si>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</si>
  <si>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</si>
  <si>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</si>
  <si>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</si>
  <si>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</si>
  <si>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</si>
  <si>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</si>
  <si>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</si>
  <si>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</si>
  <si>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</si>
  <si>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</si>
  <si>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</si>
  <si>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</si>
  <si>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</si>
  <si>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</si>
  <si>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</si>
  <si>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</si>
  <si>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</si>
  <si>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</si>
  <si>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</si>
  <si>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</si>
  <si>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</si>
  <si>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</si>
  <si>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</si>
  <si>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</si>
  <si>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</si>
  <si>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</si>
  <si>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</si>
  <si>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</si>
  <si>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</si>
  <si>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</si>
  <si>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</si>
  <si>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</si>
  <si>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</si>
  <si>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</si>
  <si>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</si>
  <si>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</si>
  <si>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</si>
  <si>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</si>
  <si>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</si>
  <si>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</si>
  <si>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</si>
  <si>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</si>
  <si>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</si>
  <si>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</si>
  <si>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</si>
  <si>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</si>
  <si>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</si>
  <si>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</si>
  <si>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</si>
  <si>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</si>
  <si>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</si>
  <si>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</si>
  <si>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</si>
  <si>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</si>
  <si>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</si>
  <si>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</si>
  <si>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</si>
  <si>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</si>
  <si>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</si>
  <si>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</si>
  <si>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</si>
  <si>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</si>
  <si>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</si>
  <si>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</si>
  <si>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</si>
  <si>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</si>
  <si>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</si>
  <si>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</si>
  <si>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</si>
  <si>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</si>
  <si>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</si>
  <si>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</si>
  <si>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</si>
  <si>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</si>
  <si>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</si>
  <si>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</si>
  <si>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</si>
  <si>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</si>
  <si>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</si>
  <si>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</si>
  <si>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</si>
  <si>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</si>
  <si>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</si>
  <si>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</si>
  <si>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</si>
  <si>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</si>
  <si>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</si>
  <si>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</si>
  <si>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</si>
  <si>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</si>
  <si>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</si>
  <si>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</si>
  <si>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</si>
  <si>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</si>
  <si>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</si>
  <si>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</si>
  <si>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</si>
  <si>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</si>
  <si>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</si>
  <si>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</si>
  <si>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</si>
  <si>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</si>
  <si>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</si>
  <si>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</si>
  <si>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</si>
  <si>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</si>
  <si>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</si>
  <si>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</si>
  <si>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</si>
  <si>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</si>
  <si>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</si>
  <si>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</si>
  <si>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</si>
  <si>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</si>
  <si>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</si>
  <si>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</si>
  <si>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</si>
  <si>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</si>
  <si>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</si>
  <si>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</si>
  <si>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</si>
  <si>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</si>
  <si>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</si>
  <si>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</si>
  <si>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</si>
  <si>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</si>
  <si>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</si>
  <si>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</si>
  <si>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</si>
  <si>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</si>
  <si>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</si>
  <si>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</si>
  <si>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</si>
  <si>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</si>
  <si>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</si>
  <si>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</si>
  <si>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</si>
  <si>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</si>
  <si>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</si>
  <si>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</si>
  <si>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</si>
  <si>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</si>
  <si>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</si>
  <si>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</si>
  <si>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</si>
  <si>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</si>
  <si>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</si>
  <si>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</si>
  <si>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</si>
  <si>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</si>
  <si>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</si>
  <si>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</si>
  <si>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</si>
  <si>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</si>
  <si>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</si>
  <si>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</si>
  <si>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</si>
  <si>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</si>
  <si>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</si>
  <si>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</si>
  <si>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</si>
  <si>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</si>
  <si>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</si>
  <si>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</si>
  <si>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</si>
  <si>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</si>
  <si>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</si>
  <si>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</si>
  <si>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</si>
  <si>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</si>
  <si>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</si>
  <si>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</si>
  <si>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</si>
  <si>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</si>
  <si>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</si>
  <si>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</si>
  <si>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</si>
  <si>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</si>
  <si>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</si>
  <si>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</si>
  <si>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</si>
  <si>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</si>
  <si>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</si>
  <si>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</si>
  <si>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</si>
  <si>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</si>
  <si>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</si>
  <si>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</si>
  <si>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</si>
  <si>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</si>
  <si>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</si>
  <si>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</si>
  <si>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</si>
  <si>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</si>
  <si>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</si>
  <si>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</si>
  <si>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</si>
  <si>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</si>
  <si>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</si>
  <si>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</si>
  <si>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</si>
  <si>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</si>
  <si>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</si>
  <si>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</si>
  <si>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</si>
  <si>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</si>
  <si>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</si>
  <si>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</si>
  <si>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</si>
  <si>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</si>
  <si>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</si>
  <si>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</si>
  <si>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</si>
  <si>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</si>
  <si>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</si>
  <si>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</si>
  <si>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</si>
  <si>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</si>
  <si>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</si>
  <si>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</si>
  <si>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</si>
  <si>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</si>
  <si>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</si>
  <si>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</si>
  <si>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</si>
  <si>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</si>
  <si>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</si>
  <si>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</si>
  <si>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</si>
  <si>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</si>
  <si>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</si>
  <si>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</si>
  <si>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</si>
  <si>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</si>
  <si>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</si>
  <si>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</si>
  <si>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</si>
  <si>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</si>
  <si>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</si>
  <si>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</si>
  <si>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</si>
  <si>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</si>
  <si>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</si>
  <si>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</si>
  <si>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</si>
  <si>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</si>
  <si>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</si>
  <si>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</si>
  <si>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</si>
  <si>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</si>
  <si>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</si>
  <si>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</si>
  <si>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</si>
  <si>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</si>
  <si>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</si>
  <si>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</si>
  <si>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</si>
  <si>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</si>
  <si>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</si>
  <si>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</si>
  <si>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</si>
  <si>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</si>
  <si>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</si>
  <si>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</si>
  <si>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</si>
  <si>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</si>
  <si>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</si>
  <si>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</si>
  <si>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</si>
  <si>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</si>
  <si>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</si>
  <si>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</si>
  <si>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</si>
  <si>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</si>
  <si>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</si>
  <si>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</si>
  <si>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</si>
  <si>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</si>
  <si>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</si>
  <si>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</si>
  <si>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</si>
  <si>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</si>
  <si>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</si>
  <si>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</si>
  <si>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</si>
  <si>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</si>
  <si>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</si>
  <si>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</si>
  <si>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</si>
  <si>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</si>
  <si>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</si>
  <si>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</si>
  <si>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</si>
  <si>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</si>
  <si>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</si>
  <si>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</si>
  <si>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</si>
  <si>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</si>
  <si>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</si>
  <si>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</si>
  <si>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</si>
  <si>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</si>
  <si>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</si>
  <si>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</si>
  <si>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</si>
  <si>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</si>
  <si>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</si>
  <si>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</si>
  <si>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</si>
  <si>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</si>
  <si>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</si>
  <si>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</si>
  <si>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</si>
  <si>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</si>
  <si>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</si>
  <si>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</si>
  <si>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</si>
  <si>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</si>
  <si>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</si>
  <si>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</si>
  <si>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</si>
  <si>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</si>
  <si>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</si>
  <si>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</si>
  <si>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</si>
  <si>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</si>
  <si>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</si>
  <si>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</si>
  <si>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</si>
  <si>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</si>
  <si>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</si>
  <si>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</si>
  <si>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</si>
  <si>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</si>
  <si>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</si>
  <si>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</si>
  <si>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</si>
  <si>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</si>
  <si>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</si>
  <si>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</si>
  <si>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</si>
  <si>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</si>
  <si>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</si>
  <si>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</si>
  <si>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</si>
  <si>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</si>
  <si>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</si>
  <si>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</si>
  <si>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</si>
  <si>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</si>
  <si>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</si>
  <si>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</si>
  <si>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</si>
  <si>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</si>
  <si>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</si>
  <si>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</si>
  <si>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</si>
  <si>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</si>
  <si>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</si>
  <si>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</si>
  <si>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</si>
  <si>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</si>
  <si>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</si>
  <si>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</si>
  <si>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</si>
  <si>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</si>
  <si>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</si>
  <si>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</si>
  <si>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</si>
  <si>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</si>
  <si>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</si>
  <si>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</si>
  <si>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</si>
  <si>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</si>
  <si>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</si>
  <si>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</si>
  <si>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</si>
  <si>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</si>
  <si>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</si>
  <si>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</si>
  <si>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</si>
  <si>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</si>
  <si>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</si>
  <si>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</si>
  <si>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</si>
  <si>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</si>
  <si>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</si>
  <si>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</si>
  <si>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</si>
  <si>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</si>
  <si>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</si>
  <si>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</si>
  <si>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</si>
  <si>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</si>
  <si>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</si>
  <si>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</si>
  <si>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</si>
  <si>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</si>
  <si>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</si>
  <si>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</si>
  <si>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</si>
  <si>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</si>
  <si>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</si>
  <si>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</si>
  <si>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</si>
  <si>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</si>
  <si>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</si>
  <si>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</si>
  <si>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</si>
  <si>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</si>
  <si>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</si>
  <si>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</si>
  <si>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</si>
  <si>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</si>
  <si>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</si>
  <si>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</si>
  <si>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</si>
  <si>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</si>
  <si>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</si>
  <si>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</si>
  <si>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</si>
  <si>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</si>
  <si>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</si>
  <si>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</si>
  <si>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</si>
  <si>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</si>
  <si>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</si>
  <si>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</si>
  <si>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</si>
  <si>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</si>
  <si>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</si>
  <si>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</si>
  <si>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</si>
  <si>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</si>
  <si>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</si>
  <si>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</si>
  <si>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</si>
  <si>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</si>
  <si>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</si>
  <si>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</si>
  <si>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</si>
  <si>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</si>
  <si>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</si>
  <si>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</si>
  <si>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</si>
  <si>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</si>
  <si>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</si>
  <si>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</si>
  <si>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</si>
  <si>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</si>
  <si>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</si>
  <si>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</si>
  <si>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</si>
  <si>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</si>
  <si>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</si>
  <si>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</si>
  <si>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</si>
  <si>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</si>
  <si>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</si>
  <si>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</si>
  <si>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</si>
  <si>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</si>
  <si>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</si>
  <si>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</si>
  <si>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</si>
  <si>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</si>
  <si>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</si>
  <si>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</si>
  <si>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</si>
  <si>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</si>
  <si>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</si>
  <si>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</si>
  <si>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</si>
  <si>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</si>
  <si>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</si>
  <si>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</si>
  <si>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</si>
  <si>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</si>
  <si>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</si>
  <si>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</si>
  <si>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</si>
  <si>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</si>
  <si>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</si>
  <si>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</si>
  <si>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</si>
  <si>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</si>
  <si>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</si>
  <si>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</si>
  <si>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</si>
  <si>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</si>
  <si>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</si>
  <si>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</si>
  <si>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</si>
  <si>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</si>
  <si>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</si>
  <si>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</si>
  <si>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</si>
  <si>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</si>
  <si>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</si>
  <si>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</si>
  <si>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</si>
  <si>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</si>
  <si>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</si>
  <si>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</si>
  <si>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</si>
  <si>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</si>
  <si>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</si>
  <si>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</si>
  <si>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</si>
  <si>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</si>
  <si>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</si>
  <si>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</si>
  <si>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</si>
  <si>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</si>
  <si>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</si>
  <si>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</si>
  <si>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</si>
  <si>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</si>
  <si>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</si>
  <si>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</si>
  <si>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</si>
  <si>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</si>
  <si>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</si>
  <si>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</si>
  <si>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</si>
  <si>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</si>
  <si>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</si>
  <si>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</si>
  <si>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</si>
  <si>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</si>
  <si>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</si>
  <si>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</si>
  <si>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</si>
  <si>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</si>
  <si>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</si>
  <si>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</si>
  <si>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</si>
  <si>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</si>
  <si>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</si>
  <si>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</si>
  <si>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</si>
  <si>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</si>
  <si>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</si>
  <si>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</si>
  <si>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</si>
  <si>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</si>
  <si>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</si>
  <si>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</si>
  <si>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</si>
  <si>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</si>
  <si>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</si>
  <si>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</si>
  <si>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</si>
  <si>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</si>
  <si>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</si>
  <si>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</si>
  <si>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</si>
  <si>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</si>
  <si>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</si>
  <si>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</si>
  <si>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</si>
  <si>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</si>
  <si>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</si>
  <si>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</si>
  <si>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</si>
  <si>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</si>
  <si>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</si>
  <si>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</si>
  <si>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</si>
  <si>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</si>
  <si>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</si>
  <si>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</si>
  <si>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</si>
  <si>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</si>
  <si>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</si>
  <si>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</si>
  <si>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</si>
  <si>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</si>
  <si>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</si>
  <si>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</si>
  <si>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</si>
  <si>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</si>
  <si>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</si>
  <si>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</si>
  <si>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</si>
  <si>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</si>
  <si>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</si>
  <si>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</si>
  <si>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</si>
  <si>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</si>
  <si>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</si>
  <si>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</si>
  <si>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</si>
  <si>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</si>
  <si>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</si>
  <si>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</si>
  <si>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</si>
  <si>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</si>
  <si>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</si>
  <si>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</si>
  <si>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</si>
  <si>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</si>
  <si>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</si>
  <si>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</si>
  <si>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</si>
  <si>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</si>
  <si>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</si>
  <si>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</si>
  <si>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</si>
  <si>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</si>
  <si>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</si>
  <si>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</si>
  <si>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</si>
  <si>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</si>
  <si>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</si>
  <si>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</si>
  <si>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</si>
  <si>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</si>
  <si>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</si>
  <si>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</si>
  <si>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</si>
  <si>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</si>
  <si>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</si>
  <si>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</si>
  <si>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</si>
  <si>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</si>
  <si>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</si>
  <si>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</si>
  <si>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</si>
  <si>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</si>
  <si>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</si>
  <si>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</si>
  <si>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</si>
  <si>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</si>
  <si>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</si>
  <si>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</si>
  <si>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</si>
  <si>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</si>
  <si>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</si>
  <si>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</si>
  <si>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</si>
  <si>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</si>
  <si>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</si>
  <si>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</si>
  <si>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</si>
  <si>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</si>
  <si>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</si>
  <si>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</si>
  <si>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</si>
  <si>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</si>
  <si>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</si>
  <si>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</si>
  <si>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</si>
  <si>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</si>
  <si>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</si>
  <si>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</si>
  <si>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</si>
  <si>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</si>
  <si>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</si>
  <si>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</si>
  <si>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</si>
  <si>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</si>
  <si>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</si>
  <si>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</si>
  <si>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</si>
  <si>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</si>
  <si>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</si>
  <si>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</si>
  <si>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</si>
  <si>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</si>
  <si>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</si>
  <si>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</si>
  <si>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</si>
  <si>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</si>
  <si>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</si>
  <si>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</si>
  <si>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</si>
  <si>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</si>
  <si>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</si>
  <si>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</si>
  <si>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</si>
  <si>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</si>
  <si>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</si>
  <si>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</si>
  <si>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</si>
  <si>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</si>
  <si>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</si>
  <si>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</si>
  <si>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</si>
  <si>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</si>
  <si>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</si>
  <si>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</si>
  <si>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</si>
  <si>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</si>
  <si>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</si>
  <si>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</si>
  <si>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</si>
  <si>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</si>
  <si>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</si>
  <si>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</si>
  <si>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</si>
  <si>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</si>
  <si>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</si>
  <si>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</si>
  <si>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</si>
  <si>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</si>
  <si>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</si>
  <si>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</si>
  <si>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</si>
  <si>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</si>
  <si>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</si>
  <si>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</si>
  <si>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</si>
  <si>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</si>
  <si>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</si>
  <si>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</si>
  <si>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</si>
  <si>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</si>
  <si>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</si>
  <si>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</si>
  <si>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</si>
  <si>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</si>
  <si>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</si>
  <si>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</si>
  <si>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</si>
  <si>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</si>
  <si>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</si>
  <si>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</si>
  <si>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</si>
  <si>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</si>
  <si>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</si>
  <si>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</si>
  <si>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</si>
  <si>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</si>
  <si>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</si>
  <si>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</si>
  <si>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</si>
  <si>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</si>
  <si>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</si>
  <si>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</si>
  <si>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</si>
  <si>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</si>
  <si>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</si>
  <si>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</si>
  <si>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</si>
  <si>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</si>
  <si>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</si>
  <si>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</si>
  <si>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</si>
  <si>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</si>
  <si>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</si>
  <si>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</si>
  <si>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</si>
  <si>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</si>
  <si>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</si>
  <si>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</si>
  <si>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</si>
  <si>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</si>
  <si>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</si>
  <si>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</si>
  <si>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</si>
  <si>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</si>
  <si>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</si>
  <si>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</si>
  <si>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</si>
  <si>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</si>
  <si>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</si>
  <si>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</si>
  <si>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</si>
  <si>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</si>
  <si>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</si>
  <si>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</si>
  <si>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</si>
  <si>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</si>
  <si>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</si>
  <si>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</si>
  <si>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</si>
  <si>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</si>
  <si>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</si>
  <si>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</si>
  <si>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</si>
  <si>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</si>
  <si>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</si>
  <si>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</si>
  <si>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</si>
  <si>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</si>
  <si>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</si>
  <si>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</si>
  <si>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</si>
  <si>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</si>
  <si>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</si>
  <si>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</si>
  <si>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</si>
  <si>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</si>
  <si>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</si>
  <si>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</si>
  <si>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</si>
  <si>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</si>
  <si>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</si>
  <si>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</si>
  <si>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</si>
  <si>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</si>
  <si>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</si>
  <si>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</si>
  <si>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</si>
  <si>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</si>
  <si>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</si>
  <si>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</si>
  <si>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</si>
  <si>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</si>
  <si>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</si>
  <si>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</si>
  <si>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</si>
  <si>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</si>
  <si>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</si>
  <si>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</si>
  <si>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</si>
  <si>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</si>
  <si>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</si>
  <si>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</si>
  <si>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</si>
  <si>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</si>
  <si>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</si>
  <si>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</si>
  <si>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</si>
  <si>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</si>
  <si>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</si>
  <si>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</si>
  <si>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</si>
  <si>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</si>
  <si>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</si>
  <si>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</si>
  <si>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</si>
  <si>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</si>
  <si>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</si>
  <si>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</si>
  <si>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</si>
  <si>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</si>
  <si>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</si>
  <si>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</si>
  <si>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</si>
  <si>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</si>
  <si>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</si>
  <si>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</si>
  <si>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</si>
  <si>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</si>
  <si>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</si>
  <si>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</si>
  <si>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</si>
  <si>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</si>
  <si>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</si>
  <si>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</si>
  <si>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</si>
  <si>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</si>
  <si>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</si>
  <si>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</si>
  <si>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</si>
  <si>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</si>
  <si>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</si>
  <si>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</si>
  <si>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</si>
  <si>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</si>
  <si>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</si>
  <si>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</si>
  <si>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</si>
  <si>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</si>
  <si>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</si>
  <si>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</si>
  <si>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</si>
  <si>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</si>
  <si>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</si>
  <si>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</si>
  <si>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</si>
  <si>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</si>
  <si>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</si>
  <si>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</si>
  <si>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</si>
  <si>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</si>
  <si>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</si>
  <si>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</si>
  <si>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</si>
  <si>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</si>
  <si>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</si>
  <si>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</si>
  <si>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</si>
  <si>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</si>
  <si>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</si>
  <si>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</si>
  <si>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</si>
  <si>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</si>
  <si>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</si>
  <si>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</si>
  <si>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</si>
  <si>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</si>
  <si>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</si>
  <si>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</si>
  <si>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</si>
  <si>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</si>
  <si>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</si>
  <si>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</si>
  <si>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</si>
  <si>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</si>
  <si>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</si>
  <si>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</si>
  <si>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</si>
  <si>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</si>
  <si>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</si>
  <si>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</si>
  <si>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</si>
  <si>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</si>
  <si>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</si>
  <si>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</si>
  <si>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</si>
  <si>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</si>
  <si>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</si>
  <si>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</si>
  <si>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</si>
  <si>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</si>
  <si>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</si>
  <si>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</si>
  <si>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</si>
  <si>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</si>
  <si>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</si>
  <si>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</si>
  <si>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</si>
  <si>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</si>
  <si>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</si>
  <si>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</si>
  <si>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</si>
  <si>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</si>
  <si>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</si>
  <si>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</si>
  <si>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</si>
  <si>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</si>
  <si>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</si>
  <si>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</si>
  <si>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</si>
  <si>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</si>
  <si>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</si>
  <si>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</si>
  <si>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</si>
  <si>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</si>
  <si>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</si>
  <si>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</si>
  <si>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</si>
  <si>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</si>
  <si>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</si>
  <si>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</si>
  <si>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</si>
  <si>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</si>
  <si>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</si>
  <si>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</si>
  <si>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</si>
  <si>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</si>
  <si>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</si>
  <si>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</si>
  <si>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</si>
  <si>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</si>
  <si>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</si>
  <si>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</si>
  <si>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</si>
  <si>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</si>
  <si>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</si>
  <si>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</si>
  <si>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</si>
  <si>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</si>
  <si>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</si>
  <si>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</si>
  <si>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</si>
  <si>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</si>
  <si>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</si>
  <si>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</si>
  <si>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</si>
  <si>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</si>
  <si>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</si>
  <si>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</si>
  <si>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</si>
  <si>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</si>
  <si>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</si>
  <si>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</si>
  <si>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</si>
  <si>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</si>
  <si>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</si>
  <si>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</si>
  <si>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</si>
  <si>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</si>
  <si>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</si>
  <si>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</si>
  <si>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</si>
  <si>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</si>
  <si>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</si>
  <si>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</si>
  <si>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</si>
  <si>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</si>
  <si>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</si>
  <si>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</si>
  <si>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</si>
  <si>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</si>
  <si>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</si>
  <si>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</si>
  <si>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</si>
  <si>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</si>
  <si>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</si>
  <si>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</si>
  <si>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</si>
  <si>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</si>
  <si>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</si>
  <si>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</si>
  <si>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</si>
  <si>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</si>
  <si>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</si>
  <si>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</si>
  <si>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</si>
  <si>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</si>
  <si>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</si>
  <si>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</si>
  <si>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</si>
  <si>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</si>
  <si>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</si>
  <si>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</si>
  <si>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</si>
  <si>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</si>
  <si>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</si>
  <si>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</si>
  <si>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</si>
  <si>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</si>
  <si>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</si>
  <si>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</si>
  <si>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</si>
  <si>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</si>
  <si>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</si>
  <si>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</si>
  <si>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</si>
  <si>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</si>
  <si>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</si>
  <si>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</si>
  <si>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</si>
  <si>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</si>
  <si>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</si>
  <si>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</si>
  <si>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</si>
  <si>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</si>
  <si>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</si>
  <si>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</si>
  <si>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</si>
  <si>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</si>
  <si>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</si>
  <si>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</si>
  <si>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</si>
  <si>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</si>
  <si>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</si>
  <si>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</si>
  <si>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</si>
  <si>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</si>
  <si>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</si>
  <si>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</si>
  <si>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</si>
  <si>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</si>
  <si>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</si>
  <si>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</si>
  <si>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</si>
  <si>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</si>
  <si>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</si>
  <si>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</si>
  <si>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</si>
  <si>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</si>
  <si>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</si>
  <si>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</si>
  <si>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</si>
  <si>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</si>
  <si>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</si>
  <si>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</si>
  <si>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</si>
  <si>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</si>
  <si>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</si>
  <si>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</si>
  <si>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</si>
  <si>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</si>
  <si>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</si>
  <si>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</si>
  <si>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</si>
  <si>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</si>
  <si>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</si>
  <si>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</si>
  <si>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</si>
  <si>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</si>
  <si>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</si>
  <si>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</si>
  <si>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</si>
  <si>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</si>
  <si>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</si>
  <si>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</si>
  <si>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</si>
  <si>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</si>
  <si>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</si>
  <si>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</si>
  <si>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</si>
  <si>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</si>
  <si>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</si>
  <si>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</si>
  <si>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</si>
  <si>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</si>
  <si>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</si>
  <si>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</si>
  <si>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</si>
  <si>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</si>
  <si>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</si>
  <si>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</si>
  <si>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</si>
  <si>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</si>
  <si>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</si>
  <si>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</si>
  <si>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</si>
  <si>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</si>
  <si>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</si>
  <si>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</si>
  <si>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</si>
  <si>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</si>
  <si>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</si>
  <si>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</si>
  <si>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</si>
  <si>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</si>
  <si>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</si>
  <si>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</si>
  <si>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</si>
  <si>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</si>
  <si>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</si>
  <si>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</si>
  <si>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</si>
  <si>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</si>
  <si>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</si>
  <si>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</si>
  <si>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</si>
  <si>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</si>
  <si>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</si>
  <si>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</si>
  <si>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</si>
  <si>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</si>
  <si>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</si>
  <si>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</si>
  <si>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</si>
  <si>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</si>
  <si>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</si>
  <si>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</si>
  <si>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</si>
  <si>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</si>
  <si>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</si>
  <si>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</si>
  <si>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</si>
  <si>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</si>
  <si>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</si>
  <si>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</si>
  <si>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</si>
  <si>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</si>
  <si>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</si>
  <si>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</si>
  <si>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</si>
  <si>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</si>
  <si>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</si>
  <si>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</si>
  <si>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</si>
  <si>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</si>
  <si>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</si>
  <si>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</si>
  <si>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</si>
  <si>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</si>
  <si>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</si>
  <si>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</si>
  <si>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</si>
  <si>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</si>
  <si>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</si>
  <si>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</si>
  <si>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</si>
  <si>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</si>
  <si>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</si>
  <si>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</si>
  <si>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</si>
  <si>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</si>
  <si>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</si>
  <si>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</si>
  <si>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</si>
  <si>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</si>
  <si>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</si>
  <si>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</si>
  <si>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</si>
  <si>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</si>
  <si>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</si>
  <si>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</si>
  <si>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</si>
  <si>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</si>
  <si>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</si>
  <si>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</si>
  <si>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</si>
  <si>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</si>
  <si>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</si>
  <si>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</si>
  <si>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</si>
  <si>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</si>
  <si>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</si>
  <si>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</si>
  <si>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</si>
  <si>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</si>
  <si>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</si>
  <si>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</si>
  <si>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</si>
  <si>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</si>
  <si>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</si>
  <si>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</si>
  <si>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</si>
  <si>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</si>
  <si>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</si>
  <si>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</si>
  <si>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</si>
  <si>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</si>
  <si>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</si>
  <si>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</si>
  <si>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</si>
  <si>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</si>
  <si>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</si>
  <si>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</si>
  <si>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</si>
  <si>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</si>
  <si>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</si>
  <si>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</si>
  <si>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</si>
  <si>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</si>
  <si>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</si>
  <si>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</si>
  <si>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</si>
  <si>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</si>
  <si>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</si>
  <si>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</si>
  <si>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</si>
  <si>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</si>
  <si>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</si>
  <si>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</si>
  <si>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</si>
  <si>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</si>
  <si>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</si>
  <si>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</si>
  <si>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</si>
  <si>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</si>
  <si>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</si>
  <si>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</si>
  <si>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</si>
  <si>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</si>
  <si>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</si>
  <si>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</si>
  <si>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</si>
  <si>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</si>
  <si>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</si>
  <si>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</si>
  <si>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</si>
  <si>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</si>
  <si>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</si>
  <si>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</si>
  <si>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</si>
  <si>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</si>
  <si>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</si>
  <si>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</si>
  <si>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</si>
  <si>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</si>
  <si>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</si>
  <si>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</si>
  <si>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</si>
  <si>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</si>
  <si>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</si>
  <si>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</si>
  <si>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</si>
  <si>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</si>
  <si>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</si>
  <si>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</si>
  <si>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</si>
  <si>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</si>
  <si>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</si>
  <si>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</si>
  <si>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</si>
  <si>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</si>
  <si>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</si>
  <si>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</si>
  <si>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</si>
  <si>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</si>
  <si>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</si>
  <si>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</si>
  <si>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</si>
  <si>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</si>
  <si>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</si>
  <si>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</si>
  <si>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</si>
  <si>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</si>
  <si>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</si>
  <si>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</si>
  <si>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</si>
  <si>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</si>
  <si>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</si>
  <si>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</si>
  <si>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</si>
  <si>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</si>
  <si>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</si>
  <si>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</si>
  <si>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</si>
  <si>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</si>
  <si>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</si>
  <si>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</si>
  <si>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</si>
  <si>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</si>
  <si>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</si>
  <si>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</si>
  <si>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</si>
  <si>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</si>
  <si>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</si>
  <si>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</si>
  <si>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</si>
  <si>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</si>
  <si>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</si>
  <si>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</si>
  <si>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</si>
  <si>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</si>
  <si>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</si>
  <si>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</si>
  <si>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</si>
  <si>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</si>
  <si>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</si>
  <si>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</si>
  <si>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</si>
  <si>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</si>
  <si>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</si>
  <si>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</si>
  <si>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</si>
  <si>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</si>
  <si>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</si>
  <si>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</si>
  <si>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</si>
  <si>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</si>
  <si>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</si>
  <si>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</si>
  <si>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</si>
  <si>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</si>
  <si>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</si>
  <si>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</si>
  <si>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</si>
  <si>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</si>
  <si>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</si>
  <si>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</si>
  <si>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</si>
  <si>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</si>
  <si>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</si>
  <si>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</si>
  <si>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</si>
  <si>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</si>
  <si>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</si>
  <si>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</si>
  <si>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</si>
  <si>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</si>
  <si>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</si>
  <si>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</si>
  <si>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</si>
  <si>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</si>
  <si>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</si>
  <si>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</si>
  <si>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</si>
  <si>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</si>
  <si>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</si>
  <si>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</si>
  <si>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</si>
  <si>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</si>
  <si>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</si>
  <si>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</si>
  <si>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</si>
  <si>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</si>
  <si>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</si>
  <si>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</si>
  <si>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</si>
  <si>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</si>
  <si>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</si>
  <si>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</si>
  <si>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</si>
  <si>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</si>
  <si>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</si>
  <si>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</si>
  <si>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</si>
  <si>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</si>
  <si>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</si>
  <si>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</si>
  <si>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</si>
  <si>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</si>
  <si>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</si>
  <si>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</si>
  <si>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</si>
  <si>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</si>
  <si>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</si>
  <si>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</si>
  <si>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</si>
  <si>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</si>
  <si>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</si>
  <si>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</si>
  <si>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</si>
  <si>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</si>
  <si>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</si>
  <si>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</si>
  <si>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</si>
  <si>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</si>
  <si>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</si>
  <si>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</si>
  <si>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</si>
  <si>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</si>
  <si>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</si>
  <si>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</si>
  <si>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</si>
  <si>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</si>
  <si>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</si>
  <si>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</si>
  <si>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</si>
  <si>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</si>
  <si>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</si>
  <si>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</si>
  <si>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</si>
  <si>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</si>
  <si>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</si>
  <si>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</si>
  <si>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</si>
  <si>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</si>
  <si>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</si>
  <si>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</si>
  <si>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</si>
  <si>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</si>
  <si>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</si>
  <si>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</si>
  <si>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</si>
  <si>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</si>
  <si>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</si>
  <si>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</si>
  <si>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</si>
  <si>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</si>
  <si>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</si>
  <si>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</si>
  <si>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</si>
  <si>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</si>
  <si>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</si>
  <si>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</si>
  <si>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</si>
  <si>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</si>
  <si>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</si>
  <si>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</si>
  <si>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</si>
  <si>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</si>
  <si>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</si>
  <si>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</si>
  <si>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</si>
  <si>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</si>
  <si>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</si>
  <si>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</si>
  <si>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</si>
  <si>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</si>
  <si>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</si>
  <si>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</si>
  <si>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</si>
  <si>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</si>
  <si>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</si>
  <si>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</si>
  <si>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</si>
  <si>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</si>
  <si>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</si>
  <si>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</si>
  <si>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</si>
  <si>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</si>
  <si>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</si>
  <si>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</si>
  <si>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</si>
  <si>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</si>
  <si>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</si>
  <si>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</si>
  <si>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</si>
  <si>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</si>
  <si>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</si>
  <si>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</si>
  <si>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</si>
  <si>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</si>
  <si>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</si>
  <si>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</si>
  <si>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</si>
  <si>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</si>
  <si>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</si>
  <si>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</si>
  <si>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</si>
  <si>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</si>
  <si>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</si>
  <si>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</si>
  <si>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</si>
  <si>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</si>
  <si>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</si>
  <si>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</si>
  <si>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</si>
  <si>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</si>
  <si>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</si>
  <si>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</si>
  <si>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</si>
  <si>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</si>
  <si>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</si>
  <si>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</si>
  <si>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</si>
  <si>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</si>
  <si>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</si>
  <si>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</si>
  <si>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</si>
  <si>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</si>
  <si>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</si>
  <si>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</si>
  <si>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</si>
  <si>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</si>
  <si>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</si>
  <si>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</si>
  <si>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</si>
  <si>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</si>
  <si>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</si>
  <si>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</si>
  <si>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</si>
  <si>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</si>
  <si>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</si>
  <si>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</si>
  <si>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</si>
  <si>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</si>
  <si>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</si>
  <si>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</si>
  <si>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</si>
  <si>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</si>
  <si>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</si>
  <si>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</si>
  <si>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</si>
  <si>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</si>
  <si>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</si>
  <si>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</si>
  <si>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</si>
  <si>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</si>
  <si>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</si>
  <si>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</si>
  <si>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</si>
  <si>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</si>
  <si>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</si>
  <si>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</si>
  <si>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</si>
  <si>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</si>
  <si>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</si>
  <si>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</si>
  <si>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</si>
  <si>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</si>
  <si>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</si>
  <si>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</si>
  <si>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</si>
  <si>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</si>
  <si>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</si>
  <si>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</si>
  <si>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</si>
  <si>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</si>
  <si>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</si>
  <si>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</si>
  <si>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</si>
  <si>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</si>
  <si>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</si>
  <si>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</si>
  <si>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</si>
  <si>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</si>
  <si>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</si>
  <si>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</si>
  <si>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</si>
  <si>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</si>
  <si>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</si>
  <si>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</si>
  <si>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</si>
  <si>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</si>
  <si>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</si>
  <si>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</si>
  <si>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</si>
  <si>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</si>
  <si>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</si>
  <si>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</si>
  <si>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</si>
  <si>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</si>
  <si>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</si>
  <si>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</si>
  <si>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</si>
  <si>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</si>
  <si>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</si>
  <si>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</si>
  <si>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</si>
  <si>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</si>
  <si>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</si>
  <si>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</si>
  <si>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</si>
  <si>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</si>
  <si>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</si>
  <si>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</si>
  <si>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</si>
  <si>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</si>
  <si>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</si>
  <si>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</si>
  <si>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</si>
  <si>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</si>
  <si>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</si>
  <si>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</si>
  <si>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</si>
  <si>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</si>
  <si>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</si>
  <si>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</si>
  <si>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</si>
  <si>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</si>
  <si>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</si>
  <si>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</si>
  <si>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</si>
  <si>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</si>
  <si>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</si>
  <si>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</si>
  <si>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</si>
  <si>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</si>
  <si>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</si>
  <si>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</si>
  <si>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</si>
  <si>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</si>
  <si>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</si>
  <si>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</si>
  <si>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</si>
  <si>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</si>
  <si>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</si>
  <si>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</si>
  <si>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</si>
  <si>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</si>
  <si>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</si>
  <si>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</si>
  <si>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</si>
  <si>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</si>
  <si>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</si>
  <si>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</si>
  <si>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</si>
  <si>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</si>
  <si>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</si>
  <si>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</si>
  <si>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</si>
  <si>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</si>
  <si>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</si>
  <si>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</si>
  <si>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</si>
  <si>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</si>
  <si>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</si>
  <si>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</si>
  <si>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</si>
  <si>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</si>
  <si>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</si>
  <si>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</si>
  <si>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</si>
  <si>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</si>
  <si>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</si>
  <si>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</si>
  <si>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</si>
  <si>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</si>
  <si>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</si>
  <si>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</si>
  <si>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</si>
  <si>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</si>
  <si>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</si>
  <si>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</si>
  <si>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</si>
  <si>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</si>
  <si>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</si>
  <si>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</si>
  <si>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</si>
  <si>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</si>
  <si>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</si>
  <si>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</si>
  <si>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</si>
  <si>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</si>
  <si>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</si>
  <si>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</si>
  <si>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</si>
  <si>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</si>
  <si>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</si>
  <si>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</si>
  <si>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</si>
  <si>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</si>
  <si>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</si>
  <si>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</si>
  <si>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</si>
  <si>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</si>
  <si>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</si>
  <si>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</si>
  <si>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</si>
  <si>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</si>
  <si>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</si>
  <si>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</si>
  <si>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</si>
  <si>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</si>
  <si>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</si>
  <si>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</si>
  <si>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</si>
  <si>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</si>
  <si>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</si>
  <si>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</si>
  <si>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</si>
  <si>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</si>
  <si>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</si>
  <si>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</si>
  <si>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</si>
  <si>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</si>
  <si>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</si>
  <si>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</si>
  <si>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</si>
  <si>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</si>
  <si>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</si>
  <si>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</si>
  <si>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</si>
  <si>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</si>
  <si>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</si>
  <si>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</si>
  <si>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</si>
  <si>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</si>
  <si>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</si>
  <si>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</si>
  <si>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</si>
  <si>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</si>
  <si>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</si>
  <si>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</si>
  <si>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</si>
  <si>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</si>
  <si>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</si>
  <si>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</si>
  <si>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</si>
  <si>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</si>
  <si>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</si>
  <si>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</si>
  <si>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</si>
  <si>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</si>
  <si>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</si>
  <si>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</si>
  <si>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</si>
  <si>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</si>
  <si>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</si>
  <si>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</si>
  <si>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</si>
  <si>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</si>
  <si>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</si>
  <si>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</si>
  <si>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</si>
  <si>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</si>
  <si>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</si>
  <si>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</si>
  <si>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</si>
  <si>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</si>
  <si>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</si>
  <si>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</si>
  <si>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</si>
  <si>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</si>
  <si>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</si>
  <si>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</si>
  <si>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</si>
  <si>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</si>
  <si>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</si>
  <si>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</si>
  <si>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</si>
  <si>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</si>
  <si>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</si>
  <si>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</si>
  <si>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</si>
  <si>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</si>
  <si>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</si>
  <si>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</si>
  <si>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</si>
  <si>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</si>
  <si>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</si>
  <si>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</si>
  <si>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</si>
  <si>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</si>
  <si>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</si>
  <si>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</si>
  <si>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</si>
  <si>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</si>
  <si>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</si>
  <si>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</si>
  <si>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</si>
  <si>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</si>
  <si>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</si>
  <si>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</si>
  <si>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</si>
  <si>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</si>
  <si>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</si>
  <si>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</si>
  <si>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</si>
  <si>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</si>
  <si>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</si>
  <si>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</si>
  <si>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</si>
  <si>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</si>
  <si>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</si>
  <si>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</si>
  <si>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</si>
  <si>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</si>
  <si>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</si>
  <si>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</si>
  <si>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</si>
  <si>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</si>
  <si>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</si>
  <si>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</si>
  <si>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</si>
  <si>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</si>
  <si>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</si>
  <si>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</si>
  <si>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</si>
  <si>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</si>
  <si>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</si>
  <si>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</si>
  <si>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</si>
  <si>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</si>
  <si>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</si>
  <si>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</si>
  <si>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</si>
  <si>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</si>
  <si>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</si>
  <si>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</si>
  <si>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</si>
  <si>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</si>
  <si>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</si>
  <si>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</si>
  <si>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</si>
  <si>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</si>
  <si>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</si>
  <si>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</si>
  <si>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</si>
  <si>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</si>
  <si>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</si>
  <si>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</si>
  <si>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</si>
  <si>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</si>
  <si>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</si>
  <si>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</si>
  <si>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</si>
  <si>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</si>
  <si>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</si>
  <si>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</si>
  <si>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</si>
  <si>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</si>
  <si>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</si>
  <si>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</si>
  <si>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</si>
  <si>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</si>
  <si>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</si>
  <si>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</si>
  <si>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</si>
  <si>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</si>
  <si>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</si>
  <si>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</si>
  <si>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</si>
  <si>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</si>
  <si>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</si>
  <si>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</si>
  <si>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</si>
  <si>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</si>
  <si>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</si>
  <si>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</si>
  <si>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</si>
  <si>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</si>
  <si>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</si>
  <si>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</si>
  <si>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</si>
  <si>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</si>
  <si>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</si>
  <si>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</si>
  <si>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</si>
  <si>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</si>
  <si>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</si>
  <si>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</si>
  <si>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</si>
  <si>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</si>
  <si>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</si>
  <si>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</si>
  <si>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</si>
  <si>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</si>
  <si>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</si>
  <si>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</si>
  <si>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</si>
  <si>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</si>
  <si>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</si>
  <si>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</si>
  <si>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</si>
  <si>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</si>
  <si>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</si>
  <si>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</si>
  <si>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</si>
  <si>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</si>
  <si>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</si>
  <si>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</si>
  <si>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</si>
  <si>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</si>
  <si>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</si>
  <si>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</si>
  <si>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</si>
  <si>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</si>
  <si>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</si>
  <si>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</si>
  <si>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</si>
  <si>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</si>
  <si>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</si>
  <si>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</si>
  <si>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</si>
  <si>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</si>
  <si>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</si>
  <si>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</si>
  <si>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</si>
  <si>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</si>
  <si>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</si>
  <si>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</si>
  <si>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</si>
  <si>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</si>
  <si>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</si>
  <si>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</si>
  <si>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</si>
  <si>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</si>
  <si>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</si>
  <si>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</si>
  <si>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</si>
  <si>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</si>
  <si>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</si>
  <si>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</si>
  <si>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</si>
  <si>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</si>
  <si>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</si>
  <si>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</si>
  <si>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</si>
  <si>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</si>
  <si>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</si>
  <si>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</si>
  <si>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</si>
  <si>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</si>
  <si>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</si>
  <si>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</si>
  <si>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</si>
  <si>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</si>
  <si>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</si>
  <si>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</si>
  <si>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</si>
  <si>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</si>
  <si>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</si>
  <si>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</si>
  <si>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</si>
  <si>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</si>
  <si>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</si>
  <si>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</si>
  <si>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</si>
  <si>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</si>
  <si>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</si>
  <si>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</si>
  <si>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</si>
  <si>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</si>
  <si>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</si>
  <si>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</si>
  <si>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</si>
  <si>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</si>
  <si>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</si>
  <si>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</si>
  <si>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</si>
  <si>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</si>
  <si>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</si>
  <si>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</si>
  <si>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</si>
  <si>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</si>
  <si>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</si>
  <si>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</si>
  <si>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</si>
  <si>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</si>
  <si>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</si>
  <si>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</si>
  <si>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</si>
  <si>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</si>
  <si>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</si>
  <si>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</si>
  <si>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</si>
  <si>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</si>
  <si>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</si>
  <si>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</si>
  <si>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</si>
  <si>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</si>
  <si>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</si>
  <si>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</si>
  <si>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</si>
  <si>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</si>
  <si>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</si>
  <si>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</si>
  <si>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</si>
  <si>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</si>
  <si>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</si>
  <si>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</si>
  <si>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</si>
  <si>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</si>
  <si>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</si>
  <si>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</si>
  <si>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</si>
  <si>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</si>
  <si>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</si>
  <si>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</si>
  <si>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</si>
  <si>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</si>
  <si>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</si>
  <si>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</si>
  <si>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</si>
  <si>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</si>
  <si>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</si>
  <si>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</si>
  <si>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</si>
  <si>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</si>
  <si>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</si>
  <si>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</si>
  <si>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</si>
  <si>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</si>
  <si>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</si>
  <si>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</si>
  <si>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</si>
  <si>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</si>
  <si>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</si>
  <si>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</si>
  <si>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</si>
  <si>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</si>
  <si>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</si>
  <si>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</si>
  <si>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</si>
  <si>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</si>
  <si>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</si>
  <si>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</si>
  <si>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</si>
  <si>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</si>
  <si>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</si>
  <si>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</si>
  <si>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</si>
  <si>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</si>
  <si>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</si>
  <si>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</si>
  <si>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</si>
  <si>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</si>
  <si>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</si>
  <si>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</si>
  <si>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</si>
  <si>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</si>
  <si>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</si>
  <si>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</si>
  <si>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</si>
  <si>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</si>
  <si>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</si>
  <si>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</si>
  <si>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</si>
  <si>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</si>
  <si>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</si>
  <si>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</si>
  <si>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</si>
  <si>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</si>
  <si>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</si>
  <si>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</si>
  <si>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</si>
  <si>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</si>
  <si>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</si>
  <si>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</si>
  <si>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</si>
  <si>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</si>
  <si>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</si>
  <si>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</si>
  <si>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</si>
  <si>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</si>
  <si>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</si>
  <si>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</si>
  <si>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</si>
  <si>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</si>
  <si>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</si>
  <si>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</si>
  <si>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</si>
  <si>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</si>
  <si>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</si>
  <si>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</si>
  <si>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</si>
  <si>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</si>
  <si>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</si>
  <si>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</si>
  <si>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</si>
  <si>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</si>
  <si>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</si>
  <si>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</si>
  <si>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</si>
  <si>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</si>
  <si>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</si>
  <si>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</si>
  <si>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</si>
  <si>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</si>
  <si>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</si>
  <si>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</si>
  <si>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</si>
  <si>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</si>
  <si>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</si>
  <si>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</si>
  <si>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</si>
  <si>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</si>
  <si>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</si>
  <si>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</si>
  <si>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</si>
  <si>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</si>
  <si>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</si>
  <si>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</si>
  <si>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</si>
  <si>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</si>
  <si>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</si>
  <si>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</si>
  <si>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</si>
  <si>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</si>
  <si>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</si>
  <si>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</si>
  <si>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</si>
  <si>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</si>
  <si>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</si>
  <si>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</si>
  <si>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</si>
  <si>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</si>
  <si>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</si>
  <si>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</si>
  <si>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</si>
  <si>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</si>
  <si>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</si>
  <si>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</si>
  <si>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</si>
  <si>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</si>
  <si>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</si>
  <si>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</si>
  <si>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</si>
  <si>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</si>
  <si>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</si>
  <si>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</si>
  <si>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</si>
  <si>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</si>
  <si>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</si>
  <si>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</si>
  <si>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</si>
  <si>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</si>
  <si>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</si>
  <si>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</si>
  <si>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</si>
  <si>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</si>
  <si>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</si>
  <si>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</si>
  <si>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</si>
  <si>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</si>
  <si>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</si>
  <si>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</si>
  <si>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</si>
  <si>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</si>
  <si>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</si>
  <si>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</si>
  <si>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</si>
  <si>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</si>
  <si>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</si>
  <si>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</si>
  <si>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</si>
  <si>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</si>
  <si>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</si>
  <si>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</si>
  <si>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</si>
  <si>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</si>
  <si>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</si>
  <si>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</si>
  <si>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</si>
  <si>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</si>
  <si>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</si>
  <si>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</si>
  <si>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</si>
  <si>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</si>
  <si>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</si>
  <si>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</si>
  <si>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</si>
  <si>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</si>
  <si>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</si>
  <si>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</si>
  <si>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</si>
  <si>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</si>
  <si>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</si>
  <si>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</si>
  <si>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</si>
  <si>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</si>
  <si>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</si>
  <si>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</si>
  <si>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</si>
  <si>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</si>
  <si>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</si>
  <si>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</si>
  <si>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</si>
  <si>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</si>
  <si>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</si>
  <si>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</si>
  <si>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</si>
  <si>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</si>
  <si>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</si>
  <si>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</si>
  <si>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</si>
  <si>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</si>
  <si>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</si>
  <si>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</si>
  <si>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</si>
  <si>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</si>
  <si>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</si>
  <si>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</si>
  <si>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</si>
  <si>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</si>
  <si>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</si>
  <si>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</si>
  <si>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</si>
  <si>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</si>
  <si>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</si>
  <si>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</si>
  <si>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</si>
  <si>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</si>
  <si>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</si>
  <si>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</si>
  <si>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</si>
  <si>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</si>
  <si>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</si>
  <si>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</si>
  <si>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</si>
  <si>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</si>
  <si>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</si>
  <si>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</si>
  <si>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</si>
  <si>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</si>
  <si>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</si>
  <si>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</si>
  <si>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</si>
  <si>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</si>
  <si>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</si>
  <si>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</si>
  <si>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</si>
  <si>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</si>
  <si>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</si>
  <si>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</si>
  <si>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</si>
  <si>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</si>
  <si>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</si>
  <si>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</si>
  <si>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</si>
  <si>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</si>
  <si>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</si>
  <si>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</si>
  <si>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</si>
  <si>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</si>
  <si>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</si>
  <si>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</si>
  <si>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</si>
  <si>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</si>
  <si>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</si>
  <si>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</si>
  <si>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</si>
  <si>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</si>
  <si>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</si>
  <si>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</si>
  <si>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</si>
  <si>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</si>
  <si>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</si>
  <si>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</si>
  <si>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</si>
  <si>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</si>
  <si>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</si>
  <si>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</si>
  <si>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</si>
  <si>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</si>
  <si>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</si>
  <si>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</si>
  <si>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</si>
  <si>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</si>
  <si>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</si>
  <si>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</si>
  <si>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</si>
  <si>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</si>
  <si>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</si>
  <si>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</si>
  <si>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</si>
  <si>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</si>
  <si>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</si>
  <si>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</si>
  <si>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</si>
  <si>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</si>
  <si>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</si>
  <si>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</si>
  <si>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</si>
  <si>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</si>
  <si>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</si>
  <si>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</si>
  <si>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</si>
  <si>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</si>
  <si>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</si>
  <si>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</si>
  <si>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</si>
  <si>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</si>
  <si>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</si>
  <si>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</si>
  <si>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</si>
  <si>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</si>
  <si>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</si>
  <si>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</si>
  <si>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</si>
  <si>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</si>
  <si>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</si>
  <si>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</si>
  <si>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</si>
  <si>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</si>
  <si>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</si>
  <si>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</si>
  <si>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</si>
  <si>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</si>
  <si>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</si>
  <si>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</si>
  <si>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</si>
  <si>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</si>
  <si>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</si>
  <si>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</si>
  <si>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</si>
  <si>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</si>
  <si>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</si>
  <si>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</si>
  <si>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</si>
  <si>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</si>
  <si>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</si>
  <si>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</si>
  <si>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</si>
  <si>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</si>
  <si>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</si>
  <si>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</si>
  <si>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</si>
  <si>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</si>
  <si>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</si>
  <si>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</si>
  <si>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</si>
  <si>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</si>
  <si>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</si>
  <si>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</si>
  <si>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</si>
  <si>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</si>
  <si>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</si>
  <si>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</si>
  <si>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</si>
  <si>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</si>
  <si>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</si>
  <si>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</si>
  <si>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</si>
  <si>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</si>
  <si>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</si>
  <si>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</si>
  <si>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</si>
  <si>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</si>
  <si>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</si>
  <si>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</si>
  <si>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</si>
  <si>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</si>
  <si>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</si>
  <si>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</si>
  <si>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</si>
  <si>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</si>
  <si>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</si>
  <si>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</si>
  <si>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</si>
  <si>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</si>
  <si>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</si>
  <si>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</si>
  <si>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</si>
  <si>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</si>
  <si>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</si>
  <si>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</si>
  <si>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</si>
  <si>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</si>
  <si>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</si>
  <si>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</si>
  <si>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</si>
  <si>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</si>
  <si>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</si>
  <si>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</si>
  <si>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</si>
  <si>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</si>
  <si>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</si>
  <si>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</si>
  <si>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</si>
  <si>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</si>
  <si>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</si>
  <si>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</si>
  <si>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</si>
  <si>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</si>
  <si>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</si>
  <si>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</si>
  <si>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</si>
  <si>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</si>
  <si>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</si>
  <si>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</si>
  <si>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</si>
  <si>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</si>
  <si>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</si>
  <si>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</si>
  <si>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</si>
  <si>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</si>
  <si>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</si>
  <si>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</si>
  <si>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</si>
  <si>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</si>
  <si>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</si>
  <si>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</si>
  <si>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</si>
  <si>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</si>
  <si>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</si>
  <si>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</si>
  <si>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</si>
  <si>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</si>
  <si>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</si>
  <si>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</si>
  <si>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</si>
  <si>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</si>
  <si>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</si>
  <si>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</si>
  <si>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</si>
  <si>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</si>
  <si>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</si>
  <si>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</si>
  <si>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</si>
  <si>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</si>
  <si>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</si>
  <si>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</si>
  <si>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</si>
  <si>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</si>
  <si>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</si>
  <si>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</si>
  <si>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</si>
  <si>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</si>
  <si>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</si>
  <si>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</si>
  <si>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</si>
  <si>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</si>
  <si>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</si>
  <si>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</si>
  <si>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</si>
  <si>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</si>
  <si>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</si>
  <si>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</si>
  <si>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</si>
  <si>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</si>
  <si>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</si>
  <si>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</si>
  <si>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</si>
  <si>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</si>
  <si>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</si>
  <si>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</si>
  <si>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</si>
  <si>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</si>
  <si>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</si>
  <si>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</si>
  <si>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</si>
  <si>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</si>
  <si>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</si>
  <si>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</si>
  <si>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</si>
  <si>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</si>
  <si>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</si>
  <si>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</si>
  <si>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</si>
  <si>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</si>
  <si>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</si>
  <si>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</si>
  <si>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</si>
  <si>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</si>
  <si>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</si>
  <si>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</si>
  <si>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</si>
  <si>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</si>
  <si>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</si>
  <si>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</si>
  <si>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</si>
  <si>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</si>
  <si>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</si>
  <si>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</si>
  <si>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</si>
  <si>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</si>
  <si>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</si>
  <si>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</si>
  <si>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</si>
  <si>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</si>
  <si>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</si>
  <si>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</si>
  <si>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</si>
  <si>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</si>
  <si>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</si>
  <si>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</si>
  <si>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</si>
  <si>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</si>
  <si>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</si>
  <si>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</si>
  <si>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</si>
  <si>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</si>
  <si>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</si>
  <si>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</si>
  <si>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</si>
  <si>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</si>
  <si>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</si>
  <si>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</si>
  <si>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</si>
  <si>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</si>
  <si>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</si>
  <si>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</si>
  <si>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</si>
  <si>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</si>
  <si>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</si>
  <si>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</si>
  <si>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</si>
  <si>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</si>
  <si>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</si>
  <si>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</si>
  <si>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</si>
  <si>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</si>
  <si>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</si>
  <si>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</si>
  <si>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</si>
  <si>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</si>
  <si>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</si>
  <si>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</si>
  <si>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</si>
  <si>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</si>
  <si>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</si>
  <si>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</si>
  <si>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</si>
  <si>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</si>
  <si>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</si>
  <si>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</si>
  <si>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</si>
  <si>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</si>
  <si>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</si>
  <si>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</si>
  <si>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</si>
  <si>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</si>
  <si>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</si>
  <si>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</si>
  <si>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</si>
  <si>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</si>
  <si>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</si>
  <si>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</si>
  <si>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</si>
  <si>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</si>
  <si>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</si>
  <si>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</si>
  <si>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</si>
  <si>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</si>
  <si>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</si>
  <si>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</si>
  <si>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</si>
  <si>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</si>
  <si>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</si>
  <si>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</si>
  <si>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</si>
  <si>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</si>
  <si>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</si>
  <si>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</si>
  <si>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</si>
  <si>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</si>
  <si>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</si>
  <si>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</si>
  <si>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</si>
  <si>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</si>
  <si>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</si>
  <si>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</si>
  <si>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</si>
  <si>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</si>
  <si>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</si>
  <si>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</si>
  <si>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</si>
  <si>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</si>
  <si>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</si>
  <si>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</si>
  <si>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</si>
  <si>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</si>
  <si>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</si>
  <si>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</si>
  <si>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</si>
  <si>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</si>
  <si>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</si>
  <si>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</si>
  <si>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</si>
  <si>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</si>
  <si>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</si>
  <si>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</si>
  <si>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</si>
  <si>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</si>
  <si>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</si>
  <si>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</si>
  <si>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</si>
  <si>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</si>
  <si>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</si>
  <si>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</si>
  <si>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</si>
  <si>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</si>
  <si>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</si>
  <si>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</si>
  <si>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</si>
  <si>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</si>
  <si>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</si>
  <si>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</si>
  <si>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</si>
  <si>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</si>
  <si>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</si>
  <si>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</si>
  <si>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</si>
  <si>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</si>
  <si>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</si>
  <si>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</si>
  <si>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</si>
  <si>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</si>
  <si>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</si>
  <si>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</si>
  <si>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</si>
  <si>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</si>
  <si>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</si>
  <si>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</si>
  <si>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</si>
  <si>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</si>
  <si>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</si>
  <si>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</si>
  <si>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</si>
  <si>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</si>
  <si>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</si>
  <si>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</si>
  <si>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</si>
  <si>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</si>
  <si>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</si>
  <si>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</si>
  <si>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</si>
  <si>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</si>
  <si>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</si>
  <si>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</si>
  <si>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</si>
  <si>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</si>
  <si>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</si>
  <si>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</si>
  <si>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</si>
  <si>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</si>
  <si>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</si>
  <si>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</si>
  <si>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</si>
  <si>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</si>
  <si>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</si>
  <si>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</si>
  <si>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</si>
  <si>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</si>
  <si>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</si>
  <si>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</si>
  <si>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</si>
  <si>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</si>
  <si>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</si>
  <si>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</si>
  <si>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</si>
  <si>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</si>
  <si>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</si>
  <si>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</si>
  <si>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</si>
  <si>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</si>
  <si>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</si>
  <si>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</si>
  <si>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</si>
  <si>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</si>
  <si>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</si>
  <si>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</si>
  <si>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</si>
  <si>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</si>
  <si>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</si>
  <si>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</si>
  <si>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</si>
  <si>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</si>
  <si>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</si>
  <si>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</si>
  <si>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</si>
  <si>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</si>
  <si>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</si>
  <si>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</si>
  <si>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</si>
  <si>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</si>
  <si>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</si>
  <si>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</si>
  <si>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</si>
  <si>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</si>
  <si>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</si>
  <si>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</si>
  <si>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</si>
  <si>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</si>
  <si>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</si>
  <si>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</si>
  <si>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</si>
  <si>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</si>
  <si>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</si>
  <si>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</si>
  <si>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</si>
  <si>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</si>
  <si>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</si>
  <si>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</si>
  <si>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</si>
  <si>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</si>
  <si>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</si>
  <si>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</si>
  <si>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</si>
  <si>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</si>
  <si>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</si>
  <si>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</si>
  <si>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</si>
  <si>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</si>
  <si>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</si>
  <si>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</si>
  <si>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</si>
  <si>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</si>
  <si>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</si>
  <si>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</si>
  <si>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</si>
  <si>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</si>
  <si>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</si>
  <si>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</si>
  <si>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</si>
  <si>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</si>
  <si>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</si>
  <si>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</si>
  <si>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</si>
  <si>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</si>
  <si>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</si>
  <si>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</si>
  <si>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</si>
  <si>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</si>
  <si>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</si>
  <si>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</si>
  <si>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</si>
  <si>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</si>
  <si>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</si>
  <si>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</si>
  <si>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</si>
  <si>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</si>
  <si>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</si>
  <si>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</si>
  <si>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</si>
  <si>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</si>
  <si>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</si>
  <si>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</si>
  <si>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</si>
  <si>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</si>
  <si>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</si>
  <si>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</si>
  <si>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</si>
  <si>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</si>
  <si>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</si>
  <si>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</si>
  <si>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</si>
  <si>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</si>
  <si>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</si>
  <si>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</si>
  <si>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</si>
  <si>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</si>
  <si>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</si>
  <si>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</si>
  <si>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</si>
  <si>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</si>
  <si>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</si>
  <si>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</si>
  <si>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</si>
  <si>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</si>
  <si>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</si>
  <si>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</si>
  <si>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</si>
  <si>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</si>
  <si>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</si>
  <si>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</si>
  <si>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</si>
  <si>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</si>
  <si>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</si>
  <si>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</si>
  <si>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</si>
  <si>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</si>
  <si>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</si>
  <si>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</si>
  <si>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</si>
  <si>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</si>
  <si>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</si>
  <si>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</si>
  <si>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</si>
  <si>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</si>
  <si>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</si>
  <si>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</si>
  <si>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</si>
  <si>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</si>
  <si>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</si>
  <si>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</si>
  <si>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</si>
  <si>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</si>
  <si>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</si>
  <si>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</si>
  <si>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</si>
  <si>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</si>
  <si>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</si>
  <si>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</si>
  <si>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</si>
  <si>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</si>
  <si>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</si>
  <si>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</si>
  <si>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</si>
  <si>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</si>
  <si>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</si>
  <si>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</si>
  <si>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</si>
  <si>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</si>
  <si>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</si>
  <si>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</si>
  <si>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</si>
  <si>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</si>
  <si>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</si>
  <si>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</si>
  <si>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</si>
  <si>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</si>
  <si>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</si>
  <si>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</si>
  <si>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</si>
  <si>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</si>
  <si>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</si>
  <si>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</si>
  <si>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</si>
  <si>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</si>
  <si>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</si>
  <si>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</si>
  <si>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</si>
  <si>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</si>
  <si>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</si>
  <si>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</si>
  <si>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</si>
  <si>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</si>
  <si>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</si>
  <si>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</si>
  <si>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</si>
  <si>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</si>
  <si>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</si>
  <si>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</si>
  <si>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</si>
  <si>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</si>
  <si>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</si>
  <si>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</si>
  <si>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</si>
  <si>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</si>
  <si>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</si>
  <si>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</si>
  <si>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</si>
  <si>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</si>
  <si>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</si>
  <si>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</si>
  <si>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</si>
  <si>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</si>
  <si>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</si>
  <si>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</si>
  <si>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</si>
  <si>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</si>
  <si>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</si>
  <si>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</si>
  <si>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</si>
  <si>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</si>
  <si>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</si>
  <si>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</si>
  <si>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</si>
  <si>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</si>
  <si>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</si>
  <si>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</si>
  <si>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</si>
  <si>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</si>
  <si>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</si>
  <si>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</si>
  <si>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</si>
  <si>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</si>
  <si>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</si>
  <si>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</si>
  <si>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</si>
  <si>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</si>
  <si>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</si>
  <si>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</si>
  <si>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</si>
  <si>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</si>
  <si>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</si>
  <si>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</si>
  <si>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</si>
  <si>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</si>
  <si>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</si>
  <si>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</si>
  <si>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</si>
  <si>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</si>
  <si>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</si>
  <si>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</si>
  <si>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</si>
  <si>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</si>
  <si>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</si>
  <si>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</si>
  <si>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</si>
  <si>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</si>
  <si>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</si>
  <si>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</si>
  <si>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</si>
  <si>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</si>
  <si>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</si>
  <si>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</si>
  <si>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</si>
  <si>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</si>
  <si>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</si>
  <si>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</si>
  <si>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</si>
  <si>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</si>
  <si>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</si>
  <si>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</si>
  <si>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</si>
  <si>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</si>
  <si>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</si>
  <si>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</si>
  <si>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</si>
  <si>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</si>
  <si>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</si>
  <si>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</si>
  <si>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</si>
  <si>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</si>
  <si>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</si>
  <si>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</si>
  <si>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</si>
  <si>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</si>
  <si>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</si>
  <si>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</si>
  <si>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</si>
  <si>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</si>
  <si>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</si>
  <si>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</si>
  <si>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</si>
  <si>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</si>
  <si>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</si>
  <si>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</si>
  <si>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</si>
  <si>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</si>
  <si>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</si>
  <si>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</si>
  <si>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</si>
  <si>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</si>
  <si>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</si>
  <si>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</si>
  <si>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</si>
  <si>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</si>
  <si>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</si>
  <si>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</si>
  <si>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</si>
  <si>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</si>
  <si>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</si>
  <si>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</si>
  <si>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</si>
  <si>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</si>
  <si>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</si>
  <si>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</si>
  <si>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</si>
  <si>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</si>
  <si>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</si>
  <si>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</si>
  <si>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</si>
  <si>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</si>
  <si>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</si>
  <si>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</si>
  <si>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</si>
  <si>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</si>
  <si>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</si>
  <si>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</si>
  <si>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</si>
  <si>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</si>
  <si>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</si>
  <si>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</si>
  <si>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</si>
  <si>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</si>
  <si>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</si>
  <si>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</si>
  <si>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</si>
  <si>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</si>
  <si>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</si>
  <si>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</si>
  <si>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</si>
  <si>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</si>
  <si>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</si>
  <si>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</si>
  <si>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</si>
  <si>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</si>
  <si>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</si>
  <si>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</si>
  <si>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</si>
  <si>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</si>
  <si>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</si>
  <si>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</si>
  <si>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</si>
  <si>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</si>
  <si>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</si>
  <si>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</si>
  <si>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</si>
  <si>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</si>
  <si>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</si>
  <si>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</si>
  <si>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</si>
  <si>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</si>
  <si>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</si>
  <si>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</si>
  <si>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</si>
  <si>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</si>
  <si>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</si>
  <si>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</si>
  <si>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</si>
  <si>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</si>
  <si>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</si>
  <si>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</si>
  <si>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</si>
  <si>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</si>
  <si>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</si>
  <si>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</si>
  <si>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</si>
  <si>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</si>
  <si>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</si>
  <si>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</si>
  <si>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</si>
  <si>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</si>
  <si>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</si>
  <si>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</si>
  <si>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</si>
  <si>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</si>
  <si>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</si>
  <si>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</si>
  <si>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</si>
  <si>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</si>
  <si>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</si>
  <si>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</si>
  <si>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</si>
  <si>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</si>
  <si>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</si>
  <si>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</si>
  <si>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</si>
  <si>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</si>
  <si>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</si>
  <si>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</si>
  <si>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</si>
  <si>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</si>
  <si>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</si>
  <si>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</si>
  <si>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</si>
  <si>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</si>
  <si>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</si>
  <si>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</si>
  <si>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</si>
  <si>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</si>
  <si>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</si>
  <si>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</si>
  <si>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</si>
  <si>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</si>
  <si>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</si>
  <si>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</si>
  <si>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</si>
  <si>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</si>
  <si>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</si>
  <si>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</si>
  <si>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</si>
  <si>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</si>
  <si>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</si>
  <si>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</si>
  <si>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</si>
  <si>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</si>
  <si>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</si>
  <si>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</si>
  <si>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</si>
  <si>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</si>
  <si>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</si>
  <si>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</si>
  <si>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</si>
  <si>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</si>
  <si>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</si>
  <si>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</si>
  <si>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</si>
  <si>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</si>
  <si>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</si>
  <si>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</si>
  <si>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</si>
  <si>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</si>
  <si>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</si>
  <si>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</si>
  <si>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</si>
  <si>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</si>
  <si>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</si>
  <si>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</si>
  <si>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</si>
  <si>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</si>
  <si>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</si>
  <si>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</si>
  <si>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</si>
  <si>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</si>
  <si>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</si>
  <si>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</si>
  <si>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</si>
  <si>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</si>
  <si>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</si>
  <si>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</si>
  <si>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</si>
  <si>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</si>
  <si>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</si>
  <si>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</si>
  <si>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</si>
  <si>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</si>
  <si>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</si>
  <si>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</si>
  <si>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</si>
  <si>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</si>
  <si>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</si>
  <si>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</si>
  <si>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</si>
  <si>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</si>
  <si>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</si>
  <si>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</si>
  <si>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</si>
  <si>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</si>
  <si>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</si>
  <si>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</si>
  <si>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</si>
  <si>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</si>
  <si>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</si>
  <si>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</si>
  <si>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</si>
  <si>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</si>
  <si>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</si>
  <si>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</si>
  <si>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</si>
  <si>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</si>
  <si>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</si>
  <si>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</si>
  <si>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</si>
  <si>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</si>
  <si>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</si>
  <si>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</si>
  <si>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</si>
  <si>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</si>
  <si>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</si>
  <si>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</si>
  <si>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</si>
  <si>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</si>
  <si>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</si>
  <si>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</si>
  <si>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</si>
  <si>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</si>
  <si>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</si>
  <si>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</si>
  <si>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</si>
  <si>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</si>
  <si>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</si>
  <si>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</si>
  <si>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</si>
  <si>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</si>
  <si>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</si>
  <si>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</si>
  <si>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</si>
  <si>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</si>
  <si>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</si>
  <si>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</si>
  <si>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</si>
  <si>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</si>
  <si>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</si>
  <si>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</si>
  <si>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</si>
  <si>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</si>
  <si>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</si>
  <si>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</si>
  <si>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</si>
  <si>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</si>
  <si>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</si>
  <si>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</si>
  <si>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</si>
  <si>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</si>
  <si>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</si>
  <si>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</si>
  <si>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</si>
  <si>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</si>
  <si>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</si>
  <si>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</si>
  <si>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</si>
  <si>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</si>
  <si>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</si>
  <si>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</si>
  <si>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</si>
  <si>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</si>
  <si>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</si>
  <si>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</si>
  <si>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</si>
  <si>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</si>
  <si>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</si>
  <si>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</si>
  <si>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</si>
  <si>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</si>
  <si>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</si>
  <si>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</si>
  <si>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</si>
  <si>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</si>
  <si>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</si>
  <si>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</si>
  <si>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</si>
  <si>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</si>
  <si>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</si>
  <si>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</si>
  <si>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</si>
  <si>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</si>
  <si>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</si>
  <si>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</si>
  <si>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</si>
  <si>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</si>
  <si>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</si>
  <si>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</si>
  <si>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</si>
  <si>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</si>
  <si>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</si>
  <si>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</si>
  <si>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</si>
  <si>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</si>
  <si>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</si>
  <si>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</si>
  <si>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</si>
  <si>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</si>
  <si>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</si>
  <si>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</si>
  <si>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</si>
  <si>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</si>
  <si>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</si>
  <si>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</si>
  <si>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</si>
  <si>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</si>
  <si>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</si>
  <si>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</si>
  <si>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</si>
  <si>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</si>
  <si>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</si>
  <si>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</si>
  <si>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</si>
  <si>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</si>
  <si>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</si>
  <si>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</si>
  <si>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</si>
  <si>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</si>
  <si>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</si>
  <si>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</si>
  <si>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</si>
  <si>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</si>
  <si>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</si>
  <si>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</si>
  <si>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</si>
  <si>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</si>
  <si>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</si>
  <si>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</si>
  <si>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</si>
  <si>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</si>
  <si>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</si>
  <si>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</si>
  <si>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</si>
  <si>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</si>
  <si>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</si>
  <si>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</si>
  <si>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</si>
  <si>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</si>
  <si>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</si>
  <si>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</si>
  <si>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</si>
  <si>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</si>
  <si>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</si>
  <si>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</si>
  <si>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</si>
  <si>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</si>
  <si>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</si>
  <si>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</si>
  <si>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</si>
  <si>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</si>
  <si>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</si>
  <si>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</si>
  <si>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</si>
  <si>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</si>
  <si>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</si>
  <si>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</si>
  <si>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</si>
  <si>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</si>
  <si>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</si>
  <si>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</si>
  <si>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</si>
  <si>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</si>
  <si>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</si>
  <si>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</si>
  <si>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</si>
  <si>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</si>
  <si>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</si>
  <si>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</si>
  <si>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</si>
  <si>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</si>
  <si>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</si>
  <si>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</si>
  <si>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</si>
  <si>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</si>
  <si>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</si>
  <si>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</si>
  <si>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</si>
  <si>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</si>
  <si>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</si>
  <si>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</si>
  <si>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</si>
  <si>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</si>
  <si>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</si>
  <si>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</si>
  <si>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</si>
  <si>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</si>
  <si>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</si>
  <si>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</si>
  <si>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</si>
  <si>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</si>
  <si>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</si>
  <si>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</si>
  <si>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</si>
  <si>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</si>
  <si>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</si>
  <si>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</si>
  <si>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</si>
  <si>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</si>
  <si>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</si>
  <si>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</si>
  <si>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</si>
  <si>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</si>
  <si>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</si>
  <si>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</si>
  <si>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</si>
  <si>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</si>
  <si>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</si>
  <si>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</si>
  <si>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</si>
  <si>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</si>
  <si>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</si>
  <si>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</si>
  <si>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</si>
  <si>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</si>
  <si>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</si>
  <si>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</si>
  <si>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</si>
  <si>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</si>
  <si>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</si>
  <si>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</si>
  <si>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</si>
  <si>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</si>
  <si>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</si>
  <si>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</si>
  <si>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</si>
  <si>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</si>
  <si>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</si>
  <si>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</si>
  <si>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</si>
  <si>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</si>
  <si>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</si>
  <si>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</si>
  <si>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</si>
  <si>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</si>
  <si>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</si>
  <si>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</si>
  <si>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</si>
  <si>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</si>
  <si>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</si>
  <si>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</si>
  <si>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</si>
  <si>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</si>
  <si>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</si>
  <si>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</si>
  <si>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</si>
  <si>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</si>
  <si>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</si>
  <si>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</si>
  <si>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</si>
  <si>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</si>
  <si>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</si>
  <si>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</si>
  <si>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</si>
  <si>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</si>
  <si>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</si>
  <si>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</si>
  <si>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</si>
  <si>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</si>
  <si>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</si>
  <si>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</si>
  <si>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</si>
  <si>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</si>
  <si>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</si>
  <si>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</si>
  <si>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</si>
  <si>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</si>
  <si>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</si>
  <si>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</si>
  <si>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</si>
  <si>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</si>
  <si>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</si>
  <si>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</si>
  <si>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</si>
  <si>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</si>
  <si>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</si>
  <si>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</si>
  <si>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</si>
  <si>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</si>
  <si>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</si>
  <si>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</si>
  <si>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</si>
  <si>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</si>
  <si>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</si>
  <si>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</si>
  <si>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</si>
  <si>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</si>
  <si>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</si>
  <si>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</si>
  <si>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</si>
  <si>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</si>
  <si>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</si>
  <si>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</si>
  <si>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</si>
  <si>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</si>
  <si>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</si>
  <si>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</si>
  <si>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</si>
  <si>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</si>
  <si>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</si>
  <si>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</si>
  <si>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</si>
  <si>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</si>
  <si>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</si>
  <si>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</si>
  <si>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</si>
  <si>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</si>
  <si>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</si>
  <si>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</si>
  <si>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</si>
  <si>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</si>
  <si>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</si>
  <si>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</si>
  <si>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</si>
  <si>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</si>
  <si>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</si>
  <si>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</si>
  <si>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</si>
  <si>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</si>
  <si>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</si>
  <si>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</si>
  <si>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</si>
  <si>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</si>
  <si>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</si>
  <si>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</si>
  <si>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</si>
  <si>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</si>
  <si>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</si>
  <si>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</si>
  <si>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</si>
  <si>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</si>
  <si>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</si>
  <si>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</si>
  <si>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</si>
  <si>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</si>
  <si>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</si>
  <si>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</si>
  <si>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</si>
  <si>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</si>
  <si>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</si>
  <si>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</si>
  <si>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</si>
  <si>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</si>
  <si>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</si>
  <si>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</si>
  <si>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</si>
  <si>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</si>
  <si>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</si>
  <si>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</si>
  <si>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</si>
  <si>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</si>
  <si>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</si>
  <si>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</si>
  <si>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</si>
  <si>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</si>
  <si>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</si>
  <si>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</si>
  <si>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</si>
  <si>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</si>
  <si>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</si>
  <si>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</si>
  <si>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</si>
  <si>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</si>
  <si>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</si>
  <si>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</si>
  <si>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</si>
  <si>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</si>
  <si>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</si>
  <si>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</si>
  <si>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</si>
  <si>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</si>
  <si>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</si>
  <si>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</si>
  <si>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</si>
  <si>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</si>
  <si>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</si>
  <si>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</si>
  <si>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</si>
  <si>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</si>
  <si>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</si>
  <si>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</si>
  <si>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</si>
  <si>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</si>
  <si>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</si>
  <si>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</si>
  <si>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</si>
  <si>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</si>
  <si>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</si>
  <si>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</si>
  <si>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</si>
  <si>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</si>
  <si>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</si>
  <si>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</si>
  <si>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</si>
  <si>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</si>
  <si>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</si>
  <si>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</si>
  <si>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</si>
  <si>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</si>
  <si>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</si>
  <si>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</si>
  <si>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</si>
  <si>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</si>
  <si>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</si>
  <si>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</si>
  <si>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</si>
  <si>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</si>
  <si>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</si>
  <si>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</si>
  <si>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</si>
  <si>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</si>
  <si>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</si>
  <si>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</si>
  <si>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</si>
  <si>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</si>
  <si>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</si>
  <si>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</si>
  <si>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</si>
  <si>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</si>
  <si>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</si>
  <si>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</si>
  <si>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</si>
  <si>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</si>
  <si>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</si>
  <si>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</si>
  <si>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</si>
  <si>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</si>
  <si>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</si>
  <si>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</si>
  <si>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</si>
  <si>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</si>
  <si>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</si>
  <si>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</si>
  <si>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</si>
  <si>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</si>
  <si>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</si>
  <si>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</si>
  <si>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</si>
  <si>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</si>
  <si>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</si>
  <si>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</si>
  <si>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</si>
  <si>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</si>
  <si>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</si>
  <si>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</si>
  <si>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</si>
  <si>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</si>
  <si>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</si>
  <si>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</si>
  <si>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</si>
  <si>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</si>
  <si>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</si>
  <si>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</si>
  <si>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</si>
  <si>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</si>
  <si>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</si>
  <si>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</si>
  <si>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</si>
  <si>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</si>
  <si>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</si>
  <si>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</si>
  <si>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</si>
  <si>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</si>
  <si>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</si>
  <si>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</si>
  <si>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</si>
  <si>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</si>
  <si>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</si>
  <si>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</si>
  <si>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</si>
  <si>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</si>
  <si>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</si>
  <si>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</si>
  <si>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</si>
  <si>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</si>
  <si>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</si>
  <si>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</si>
  <si>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</si>
  <si>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</si>
  <si>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</si>
  <si>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</si>
  <si>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</si>
  <si>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</si>
  <si>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</si>
  <si>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</si>
  <si>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</si>
  <si>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</si>
  <si>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</si>
  <si>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</si>
  <si>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</si>
  <si>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</si>
  <si>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</si>
  <si>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</si>
  <si>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</si>
  <si>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</si>
  <si>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</si>
  <si>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</si>
  <si>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</si>
  <si>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</si>
  <si>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</si>
  <si>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</si>
  <si>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</si>
  <si>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</si>
  <si>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</si>
  <si>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</si>
  <si>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</si>
  <si>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</si>
  <si>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</si>
  <si>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</si>
  <si>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</si>
  <si>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</si>
  <si>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</si>
  <si>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</si>
  <si>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</si>
  <si>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</si>
  <si>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</si>
  <si>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</si>
  <si>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</si>
  <si>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</si>
  <si>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</si>
  <si>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</si>
  <si>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</si>
  <si>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</si>
  <si>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</si>
  <si>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</si>
  <si>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</si>
  <si>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</si>
  <si>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</si>
  <si>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</si>
  <si>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</si>
  <si>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</si>
  <si>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</si>
  <si>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</si>
  <si>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</si>
  <si>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</si>
  <si>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</si>
  <si>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</si>
  <si>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</si>
  <si>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</si>
  <si>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</si>
  <si>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</si>
  <si>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</si>
  <si>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</si>
  <si>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</si>
  <si>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</si>
  <si>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</si>
  <si>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</si>
  <si>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</si>
  <si>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</si>
  <si>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</si>
  <si>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</si>
  <si>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</si>
  <si>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</si>
  <si>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</si>
  <si>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</si>
  <si>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</si>
  <si>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</si>
  <si>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</si>
  <si>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</si>
  <si>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</si>
  <si>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</si>
  <si>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</si>
  <si>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</si>
  <si>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</si>
  <si>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</si>
  <si>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</si>
  <si>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</si>
  <si>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</si>
  <si>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</si>
  <si>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</si>
  <si>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</si>
  <si>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</si>
  <si>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</si>
  <si>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</si>
  <si>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</si>
  <si>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</si>
  <si>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</si>
  <si>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</si>
  <si>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</si>
  <si>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</si>
  <si>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</si>
  <si>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</si>
  <si>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</si>
  <si>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</si>
  <si>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</si>
  <si>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</si>
  <si>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</si>
  <si>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</si>
  <si>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</si>
  <si>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</si>
  <si>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</si>
  <si>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</si>
  <si>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</si>
  <si>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</si>
  <si>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</si>
  <si>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</si>
  <si>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</si>
  <si>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</si>
  <si>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</si>
  <si>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</si>
  <si>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</si>
  <si>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</si>
  <si>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</si>
  <si>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</si>
  <si>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</si>
  <si>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</si>
  <si>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</si>
  <si>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</si>
  <si>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</si>
  <si>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</si>
  <si>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</si>
  <si>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</si>
  <si>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</si>
  <si>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</si>
  <si>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</si>
  <si>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</si>
  <si>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</si>
  <si>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</si>
  <si>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</si>
  <si>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</si>
  <si>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</si>
  <si>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</si>
  <si>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</si>
  <si>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</si>
  <si>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</si>
  <si>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</si>
  <si>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</si>
  <si>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</si>
  <si>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</si>
  <si>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</si>
  <si>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</si>
  <si>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</si>
  <si>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</si>
  <si>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</si>
  <si>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</si>
  <si>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</si>
  <si>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</si>
  <si>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</si>
  <si>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</si>
  <si>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</si>
  <si>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</si>
  <si>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</si>
  <si>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</si>
  <si>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</si>
  <si>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</si>
  <si>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</si>
  <si>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</si>
  <si>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</si>
  <si>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</si>
  <si>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</si>
  <si>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</si>
  <si>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</si>
  <si>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</si>
  <si>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</si>
  <si>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</si>
  <si>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</si>
  <si>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</si>
  <si>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</si>
  <si>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</si>
  <si>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</si>
  <si>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</si>
  <si>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</si>
  <si>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</si>
  <si>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</si>
  <si>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</si>
  <si>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</si>
  <si>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</si>
  <si>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</si>
  <si>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</si>
  <si>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</si>
  <si>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</si>
  <si>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</si>
  <si>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</si>
  <si>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</si>
  <si>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</si>
  <si>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</si>
  <si>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</si>
  <si>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</si>
  <si>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</si>
  <si>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</si>
  <si>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</si>
  <si>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</si>
  <si>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</si>
  <si>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</si>
  <si>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</si>
  <si>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</si>
  <si>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</si>
  <si>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</si>
  <si>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</si>
  <si>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</si>
  <si>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</si>
  <si>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</si>
  <si>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</si>
  <si>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</si>
  <si>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</si>
  <si>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</si>
  <si>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</si>
  <si>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</si>
  <si>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</si>
  <si>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</si>
  <si>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</si>
  <si>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</si>
  <si>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</si>
  <si>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</si>
  <si>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</si>
  <si>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</si>
  <si>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</si>
  <si>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</si>
  <si>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</si>
  <si>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</si>
  <si>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</si>
  <si>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</si>
  <si>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</si>
  <si>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</si>
  <si>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</si>
  <si>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</si>
  <si>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</si>
  <si>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</si>
  <si>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</si>
  <si>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</si>
  <si>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</si>
  <si>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</si>
  <si>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</si>
  <si>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</si>
  <si>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</si>
  <si>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</si>
  <si>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</si>
  <si>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</si>
  <si>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</si>
  <si>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</si>
  <si>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</si>
  <si>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</si>
  <si>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</si>
  <si>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</si>
  <si>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</si>
  <si>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</si>
  <si>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</si>
  <si>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</si>
  <si>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</si>
  <si>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</si>
  <si>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</si>
  <si>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</si>
  <si>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</si>
  <si>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</si>
  <si>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</si>
  <si>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</si>
  <si>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</si>
  <si>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</si>
  <si>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</si>
  <si>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</si>
  <si>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</si>
  <si>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</si>
  <si>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</si>
  <si>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</si>
  <si>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</si>
  <si>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</si>
  <si>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</si>
  <si>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</si>
  <si>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</si>
  <si>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</si>
  <si>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</si>
  <si>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</si>
  <si>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</si>
  <si>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</si>
  <si>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</si>
  <si>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</si>
  <si>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</si>
  <si>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</si>
  <si>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</si>
  <si>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</si>
  <si>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</si>
  <si>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</si>
  <si>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</si>
  <si>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</si>
  <si>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</si>
  <si>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</si>
  <si>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</si>
  <si>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</si>
  <si>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</si>
  <si>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</si>
  <si>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</si>
  <si>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</si>
  <si>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</si>
  <si>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</si>
  <si>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</si>
  <si>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</si>
  <si>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</si>
  <si>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</si>
  <si>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</si>
  <si>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</si>
  <si>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</si>
  <si>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</si>
  <si>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</si>
  <si>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</si>
  <si>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</si>
  <si>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</si>
  <si>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</si>
  <si>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</si>
  <si>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</si>
  <si>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</si>
  <si>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</si>
  <si>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</si>
  <si>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</si>
  <si>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</si>
  <si>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</si>
  <si>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</si>
  <si>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</si>
  <si>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</si>
  <si>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</si>
  <si>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</si>
  <si>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</si>
  <si>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</si>
  <si>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</si>
  <si>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</si>
  <si>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</si>
  <si>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</si>
  <si>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</si>
  <si>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</si>
  <si>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</si>
  <si>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</si>
  <si>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</si>
  <si>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</si>
  <si>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</si>
  <si>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</si>
  <si>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</si>
  <si>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</si>
  <si>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</si>
  <si>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</si>
  <si>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</si>
  <si>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</si>
  <si>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</si>
  <si>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</si>
  <si>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</si>
  <si>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</si>
  <si>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</si>
  <si>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</si>
  <si>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</si>
  <si>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</si>
  <si>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</si>
  <si>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</si>
  <si>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</si>
  <si>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</si>
  <si>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</si>
  <si>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</si>
  <si>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</si>
  <si>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</si>
  <si>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</si>
  <si>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</si>
  <si>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</si>
  <si>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</si>
  <si>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</si>
  <si>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</si>
  <si>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</si>
  <si>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</si>
  <si>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</si>
  <si>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</si>
  <si>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</si>
  <si>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</si>
  <si>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</si>
  <si>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</si>
  <si>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</si>
  <si>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</si>
  <si>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</si>
  <si>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</si>
  <si>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</si>
  <si>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</si>
  <si>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</si>
  <si>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</si>
  <si>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</si>
  <si>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</si>
  <si>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</si>
  <si>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</si>
  <si>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</si>
  <si>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</si>
  <si>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</si>
  <si>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</si>
  <si>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</si>
  <si>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</si>
  <si>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</si>
  <si>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</si>
  <si>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</si>
  <si>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</si>
  <si>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</si>
  <si>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</si>
  <si>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</si>
  <si>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</si>
  <si>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</si>
  <si>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</si>
  <si>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</si>
  <si>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</si>
  <si>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</si>
  <si>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</si>
  <si>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</si>
  <si>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</si>
  <si>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</si>
  <si>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</si>
  <si>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</si>
  <si>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</si>
  <si>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</si>
  <si>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</si>
  <si>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</si>
  <si>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</si>
  <si>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</si>
  <si>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</si>
  <si>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</si>
  <si>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</si>
  <si>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</si>
  <si>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</si>
  <si>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</si>
  <si>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</si>
  <si>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</si>
  <si>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</si>
  <si>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</si>
  <si>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</si>
  <si>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</si>
  <si>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</si>
  <si>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</si>
  <si>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</si>
  <si>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</si>
  <si>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</si>
  <si>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</si>
  <si>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</si>
  <si>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</si>
  <si>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</si>
  <si>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</si>
  <si>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</si>
  <si>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</si>
  <si>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</si>
  <si>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</si>
  <si>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</si>
  <si>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</si>
  <si>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</si>
  <si>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</si>
  <si>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</si>
  <si>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</si>
  <si>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</si>
  <si>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</si>
  <si>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</si>
  <si>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</si>
  <si>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</si>
  <si>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</si>
  <si>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</si>
  <si>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</si>
  <si>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</si>
  <si>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</si>
  <si>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</si>
  <si>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</si>
  <si>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</si>
  <si>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</si>
  <si>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</si>
  <si>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</si>
  <si>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</si>
  <si>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</si>
  <si>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</si>
  <si>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</si>
  <si>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</si>
  <si>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</si>
  <si>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</si>
  <si>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</si>
  <si>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</si>
  <si>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</si>
  <si>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</si>
  <si>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</si>
  <si>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</si>
  <si>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</si>
  <si>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</si>
  <si>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</si>
  <si>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</si>
  <si>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</si>
  <si>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</si>
  <si>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</si>
  <si>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</si>
  <si>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</si>
  <si>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</si>
  <si>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</si>
  <si>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</si>
  <si>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</si>
  <si>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</si>
  <si>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</si>
  <si>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</si>
  <si>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</si>
  <si>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</si>
  <si>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</si>
  <si>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</si>
  <si>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</si>
  <si>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</si>
  <si>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</si>
  <si>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</si>
  <si>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</si>
  <si>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</si>
  <si>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</si>
  <si>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</si>
  <si>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</si>
  <si>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</si>
  <si>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</si>
  <si>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</si>
  <si>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</si>
  <si>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</si>
  <si>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</si>
  <si>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</si>
  <si>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</si>
  <si>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</si>
  <si>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</si>
  <si>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</si>
  <si>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</si>
  <si>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</si>
  <si>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</si>
  <si>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</si>
  <si>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</si>
  <si>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</si>
  <si>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</si>
  <si>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</si>
  <si>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</si>
  <si>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</si>
  <si>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</si>
  <si>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</si>
  <si>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</si>
  <si>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</si>
  <si>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</si>
  <si>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</si>
  <si>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</si>
  <si>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</si>
  <si>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</si>
  <si>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</si>
  <si>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</si>
  <si>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</si>
  <si>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</si>
  <si>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</si>
  <si>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</si>
  <si>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</si>
  <si>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</si>
  <si>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</si>
  <si>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</si>
  <si>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</si>
  <si>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</si>
  <si>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</si>
  <si>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</si>
  <si>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</si>
  <si>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</si>
  <si>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</si>
  <si>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</si>
  <si>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</si>
  <si>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</si>
  <si>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</si>
  <si>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</si>
  <si>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</si>
  <si>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</si>
  <si>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</si>
  <si>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</si>
  <si>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</si>
  <si>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</si>
  <si>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</si>
  <si>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</si>
  <si>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</si>
  <si>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</si>
  <si>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</si>
  <si>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</si>
  <si>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</si>
  <si>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</si>
  <si>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</si>
  <si>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</si>
  <si>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</si>
  <si>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</si>
  <si>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</si>
  <si>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</si>
  <si>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</si>
  <si>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</si>
  <si>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</si>
  <si>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</si>
  <si>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</si>
  <si>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</si>
  <si>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</si>
  <si>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</si>
  <si>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</si>
  <si>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</si>
  <si>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</si>
  <si>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</si>
  <si>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</si>
  <si>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</si>
  <si>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</si>
  <si>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</si>
  <si>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</si>
  <si>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</si>
  <si>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</si>
  <si>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</si>
  <si>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</si>
  <si>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</si>
  <si>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</si>
  <si>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</si>
  <si>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</si>
  <si>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</si>
  <si>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</si>
  <si>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</si>
  <si>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</si>
  <si>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</si>
  <si>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</si>
  <si>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</si>
  <si>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</si>
  <si>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</si>
  <si>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</si>
  <si>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</si>
  <si>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</si>
  <si>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</si>
  <si>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</si>
  <si>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</si>
  <si>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</si>
  <si>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</si>
  <si>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</si>
  <si>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</si>
  <si>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</si>
  <si>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</si>
  <si>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</si>
  <si>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</si>
  <si>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</si>
  <si>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</si>
  <si>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</si>
  <si>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</si>
  <si>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</si>
  <si>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</si>
  <si>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</si>
  <si>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</si>
  <si>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</si>
  <si>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</si>
  <si>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</si>
  <si>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</si>
  <si>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</si>
  <si>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</si>
  <si>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</si>
  <si>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</si>
  <si>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</si>
  <si>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</si>
  <si>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</si>
  <si>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</si>
  <si>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</si>
  <si>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</si>
  <si>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</si>
  <si>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</si>
  <si>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</si>
  <si>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</si>
  <si>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</si>
  <si>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</si>
  <si>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</si>
  <si>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</si>
  <si>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</si>
  <si>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</si>
  <si>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</si>
  <si>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</si>
  <si>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</si>
  <si>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</si>
  <si>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</si>
  <si>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</si>
  <si>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</si>
  <si>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</si>
  <si>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</si>
  <si>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</si>
  <si>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</si>
  <si>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</si>
  <si>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</si>
  <si>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</si>
  <si>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</si>
  <si>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</si>
  <si>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</si>
  <si>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</si>
  <si>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</si>
  <si>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</si>
  <si>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</si>
  <si>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</si>
  <si>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</si>
  <si>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</si>
  <si>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</si>
  <si>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</si>
  <si>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</si>
  <si>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</si>
  <si>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</si>
  <si>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</si>
  <si>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</si>
  <si>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</si>
  <si>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</si>
  <si>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</si>
  <si>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</si>
  <si>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</si>
  <si>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</si>
  <si>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</si>
  <si>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</si>
  <si>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</si>
  <si>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</si>
  <si>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</si>
  <si>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</si>
  <si>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</si>
  <si>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</si>
  <si>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</si>
  <si>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</si>
  <si>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</si>
  <si>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</si>
  <si>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</si>
  <si>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</si>
  <si>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</si>
  <si>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</si>
  <si>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</si>
  <si>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</si>
  <si>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</si>
  <si>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</si>
  <si>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</si>
  <si>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</si>
  <si>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</si>
  <si>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</si>
  <si>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</si>
  <si>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</si>
  <si>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</si>
  <si>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</si>
  <si>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</si>
  <si>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</si>
  <si>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</si>
  <si>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</si>
  <si>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</si>
  <si>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</si>
  <si>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</si>
  <si>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</si>
  <si>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</si>
  <si>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</si>
  <si>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</si>
  <si>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</si>
  <si>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</si>
  <si>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</si>
  <si>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</si>
  <si>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</si>
  <si>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</si>
  <si>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</si>
  <si>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</si>
  <si>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</si>
  <si>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</si>
  <si>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</si>
  <si>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</si>
  <si>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</si>
  <si>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</si>
  <si>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</si>
  <si>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</si>
  <si>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</si>
  <si>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</si>
  <si>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</si>
  <si>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</si>
  <si>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</si>
  <si>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</si>
  <si>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</si>
  <si>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</si>
  <si>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</si>
  <si>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</si>
  <si>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</si>
  <si>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</si>
  <si>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</si>
  <si>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</si>
  <si>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</si>
  <si>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</si>
  <si>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</si>
  <si>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</si>
  <si>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</si>
  <si>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</si>
  <si>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</si>
  <si>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</si>
  <si>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</si>
  <si>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</si>
  <si>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</si>
  <si>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</si>
  <si>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</si>
  <si>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</si>
  <si>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</si>
  <si>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</si>
  <si>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</si>
  <si>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</si>
  <si>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</si>
  <si>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</si>
  <si>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</si>
  <si>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</si>
  <si>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</si>
  <si>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</si>
  <si>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</si>
  <si>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</si>
  <si>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</si>
  <si>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</si>
  <si>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</si>
  <si>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</si>
  <si>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</si>
  <si>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</si>
  <si>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</si>
  <si>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</si>
  <si>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</si>
  <si>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</si>
  <si>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</si>
  <si>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</si>
  <si>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</si>
  <si>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</si>
  <si>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</si>
  <si>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</si>
  <si>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</si>
  <si>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</si>
  <si>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</si>
  <si>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</si>
  <si>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</si>
  <si>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</si>
  <si>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</si>
  <si>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</si>
  <si>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</si>
  <si>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</si>
  <si>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</si>
  <si>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</si>
  <si>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</si>
  <si>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</si>
  <si>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</si>
  <si>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</si>
  <si>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</si>
  <si>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</si>
  <si>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</si>
  <si>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</si>
  <si>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</si>
  <si>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</si>
  <si>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</si>
  <si>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</si>
  <si>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</si>
  <si>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</si>
  <si>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</si>
  <si>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</si>
  <si>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</si>
  <si>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</si>
  <si>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</si>
  <si>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</si>
  <si>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</si>
  <si>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</si>
  <si>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</si>
  <si>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</si>
  <si>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</si>
  <si>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</si>
  <si>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</si>
  <si>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</si>
  <si>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</si>
  <si>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</si>
  <si>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</si>
  <si>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</si>
  <si>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</si>
  <si>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</si>
  <si>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</si>
  <si>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</si>
  <si>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</si>
  <si>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</si>
  <si>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</si>
  <si>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</si>
  <si>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</si>
  <si>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</si>
  <si>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</si>
  <si>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</si>
  <si>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</si>
  <si>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</si>
  <si>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</si>
  <si>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</si>
  <si>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</si>
  <si>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</si>
  <si>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</si>
  <si>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</si>
  <si>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</si>
  <si>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</si>
  <si>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</si>
  <si>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</si>
  <si>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</si>
  <si>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</si>
  <si>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</si>
  <si>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</si>
  <si>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</si>
  <si>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</si>
  <si>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</si>
  <si>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</si>
  <si>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</si>
  <si>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</si>
  <si>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</si>
  <si>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</si>
  <si>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</si>
  <si>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</si>
  <si>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</si>
  <si>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</si>
  <si>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</si>
  <si>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</si>
  <si>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</si>
  <si>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</si>
  <si>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</si>
  <si>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</si>
  <si>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</si>
  <si>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</si>
  <si>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</si>
  <si>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</si>
  <si>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</si>
  <si>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</si>
  <si>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</si>
  <si>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</si>
  <si>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</si>
  <si>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</si>
  <si>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</si>
  <si>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</si>
  <si>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</si>
  <si>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</si>
  <si>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</si>
  <si>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</si>
  <si>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</si>
  <si>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</si>
  <si>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</si>
  <si>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</si>
  <si>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</si>
  <si>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</si>
  <si>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</si>
  <si>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</si>
  <si>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</si>
  <si>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</si>
  <si>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</si>
  <si>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</si>
  <si>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</si>
  <si>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</si>
  <si>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</si>
  <si>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</si>
  <si>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</si>
  <si>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</si>
  <si>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</si>
  <si>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</si>
  <si>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</si>
  <si>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</si>
  <si>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</si>
  <si>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</si>
  <si>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</si>
  <si>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</si>
  <si>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</si>
  <si>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</si>
  <si>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</si>
  <si>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</si>
  <si>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</si>
  <si>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</si>
  <si>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</si>
  <si>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</si>
  <si>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</si>
  <si>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</si>
  <si>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</si>
  <si>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</si>
  <si>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</si>
  <si>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</si>
  <si>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</si>
  <si>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</si>
  <si>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</si>
  <si>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</si>
  <si>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</si>
  <si>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</si>
  <si>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</si>
  <si>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</si>
  <si>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</si>
  <si>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</si>
  <si>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</si>
  <si>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</si>
  <si>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</si>
  <si>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</si>
  <si>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</si>
  <si>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</si>
  <si>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</si>
  <si>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</si>
  <si>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</si>
  <si>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</si>
  <si>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</si>
  <si>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</si>
  <si>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</si>
  <si>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</si>
  <si>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</si>
  <si>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</si>
  <si>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</si>
  <si>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</si>
  <si>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</si>
  <si>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</si>
  <si>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</si>
  <si>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</si>
  <si>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</si>
  <si>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</si>
  <si>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</si>
  <si>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</si>
  <si>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</si>
  <si>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</si>
  <si>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</si>
  <si>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</si>
  <si>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</si>
  <si>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</si>
  <si>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</si>
  <si>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</si>
  <si>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</si>
  <si>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</si>
  <si>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</si>
  <si>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</si>
  <si>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</si>
  <si>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</si>
  <si>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</si>
  <si>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</si>
  <si>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</si>
  <si>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</si>
  <si>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</si>
  <si>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</si>
  <si>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</si>
  <si>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</si>
  <si>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</si>
  <si>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</si>
  <si>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</si>
  <si>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</si>
  <si>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</si>
  <si>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</si>
  <si>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</si>
  <si>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</si>
  <si>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</si>
  <si>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</si>
  <si>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</si>
  <si>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</si>
  <si>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</si>
  <si>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</si>
  <si>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</si>
  <si>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</si>
  <si>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</si>
  <si>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</si>
  <si>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</si>
  <si>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</si>
  <si>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</si>
  <si>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</si>
  <si>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</si>
  <si>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</si>
  <si>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</si>
  <si>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</si>
  <si>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</si>
  <si>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</si>
  <si>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</si>
  <si>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</si>
  <si>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</si>
  <si>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</si>
  <si>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</si>
  <si>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</si>
  <si>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</si>
  <si>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</si>
  <si>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</si>
  <si>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</si>
  <si>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</si>
  <si>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</si>
  <si>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</si>
  <si>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</si>
  <si>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</si>
  <si>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</si>
  <si>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</si>
  <si>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</si>
  <si>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</si>
  <si>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</si>
  <si>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</si>
  <si>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</si>
  <si>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</si>
  <si>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</si>
  <si>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</si>
  <si>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</si>
  <si>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</si>
  <si>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</si>
  <si>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</si>
  <si>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</si>
  <si>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</si>
  <si>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</si>
  <si>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</si>
  <si>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</si>
  <si>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</si>
  <si>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</si>
  <si>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</si>
  <si>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</si>
  <si>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</si>
  <si>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</si>
  <si>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</si>
  <si>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</si>
  <si>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</si>
  <si>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</si>
  <si>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</si>
  <si>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</si>
  <si>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</si>
  <si>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</si>
  <si>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</si>
  <si>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</si>
  <si>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</si>
  <si>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</si>
  <si>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</si>
  <si>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</si>
  <si>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</si>
  <si>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</si>
  <si>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</si>
  <si>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</si>
  <si>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</si>
  <si>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</si>
  <si>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</si>
  <si>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</si>
  <si>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</si>
  <si>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</si>
  <si>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</si>
  <si>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</si>
  <si>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</si>
  <si>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</si>
  <si>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</si>
  <si>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</si>
  <si>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</si>
  <si>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</si>
  <si>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</si>
  <si>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</si>
  <si>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</si>
  <si>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</si>
  <si>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</si>
  <si>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</si>
  <si>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</si>
  <si>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</si>
  <si>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</si>
  <si>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</si>
  <si>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</si>
  <si>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</si>
  <si>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</si>
  <si>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</si>
  <si>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</si>
  <si>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</si>
  <si>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</si>
  <si>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</si>
  <si>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</si>
  <si>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</si>
  <si>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</si>
  <si>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</si>
  <si>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</si>
  <si>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</si>
  <si>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</si>
  <si>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</si>
  <si>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</si>
  <si>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</si>
  <si>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</si>
  <si>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</si>
  <si>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</si>
  <si>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</si>
  <si>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</si>
  <si>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</si>
  <si>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</si>
  <si>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</si>
  <si>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</si>
  <si>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</si>
  <si>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</si>
  <si>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</si>
  <si>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</si>
  <si>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</si>
  <si>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</si>
  <si>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</si>
  <si>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</si>
  <si>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</si>
  <si>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</si>
  <si>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</si>
  <si>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</si>
  <si>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</si>
  <si>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</si>
  <si>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</si>
  <si>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</si>
  <si>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</si>
  <si>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</si>
  <si>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</si>
  <si>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</si>
  <si>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</si>
  <si>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</si>
  <si>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</si>
  <si>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</si>
  <si>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</si>
  <si>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</si>
  <si>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</si>
  <si>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</si>
  <si>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</si>
  <si>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</si>
  <si>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</si>
  <si>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</si>
  <si>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</si>
  <si>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</si>
  <si>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</si>
  <si>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</si>
  <si>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</si>
  <si>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</si>
  <si>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</si>
  <si>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</si>
  <si>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</si>
  <si>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</si>
  <si>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</si>
  <si>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</si>
  <si>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</si>
  <si>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</si>
  <si>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</si>
  <si>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</si>
  <si>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</si>
  <si>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</si>
  <si>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</si>
  <si>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</si>
  <si>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</si>
  <si>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</si>
  <si>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</si>
  <si>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</si>
  <si>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</si>
  <si>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</si>
  <si>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</si>
  <si>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</si>
  <si>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</si>
  <si>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</si>
  <si>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</si>
  <si>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</si>
  <si>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</si>
  <si>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</si>
  <si>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</si>
  <si>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</si>
  <si>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</si>
  <si>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</si>
  <si>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</si>
  <si>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</si>
  <si>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</si>
  <si>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</si>
  <si>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</si>
  <si>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</si>
  <si>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</si>
  <si>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</si>
  <si>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</si>
  <si>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</si>
  <si>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</si>
  <si>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</si>
  <si>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</si>
  <si>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</si>
  <si>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</si>
  <si>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</si>
  <si>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</si>
  <si>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</si>
  <si>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</si>
  <si>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</si>
  <si>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</si>
  <si>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</si>
  <si>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</si>
  <si>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</si>
  <si>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</si>
  <si>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</si>
  <si>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</si>
  <si>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</si>
  <si>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</si>
  <si>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</si>
  <si>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</si>
  <si>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</si>
  <si>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</si>
  <si>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</si>
  <si>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</si>
  <si>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</si>
  <si>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</si>
  <si>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</si>
  <si>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</si>
  <si>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</si>
  <si>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</si>
  <si>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</si>
  <si>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</si>
  <si>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</si>
  <si>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</si>
  <si>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</si>
  <si>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</si>
  <si>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</si>
  <si>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</si>
  <si>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</si>
  <si>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</si>
  <si>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</si>
  <si>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</si>
  <si>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</si>
  <si>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</si>
  <si>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</si>
  <si>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</si>
  <si>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</si>
  <si>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</si>
  <si>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</si>
  <si>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</si>
  <si>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</si>
  <si>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</si>
  <si>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</si>
  <si>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</si>
  <si>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</si>
  <si>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</si>
  <si>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</si>
  <si>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</si>
  <si>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</si>
  <si>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</si>
  <si>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</si>
  <si>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</si>
  <si>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</si>
  <si>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</si>
  <si>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</si>
  <si>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</si>
  <si>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</si>
  <si>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</si>
  <si>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</si>
  <si>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</si>
  <si>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</si>
  <si>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</si>
  <si>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</si>
  <si>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</si>
  <si>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</si>
  <si>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</si>
  <si>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</si>
  <si>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</si>
  <si>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</si>
  <si>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</si>
  <si>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</si>
  <si>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</si>
  <si>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</si>
  <si>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</si>
  <si>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</si>
  <si>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</si>
  <si>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</si>
  <si>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</si>
  <si>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</si>
  <si>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</si>
  <si>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</si>
  <si>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</si>
  <si>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</si>
  <si>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</si>
  <si>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</si>
  <si>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</si>
  <si>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</si>
  <si>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</si>
  <si>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</si>
  <si>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</si>
  <si>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</si>
  <si>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</si>
  <si>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</si>
  <si>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</si>
  <si>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</si>
  <si>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</si>
  <si>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</si>
  <si>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</si>
  <si>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</si>
  <si>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</si>
  <si>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</si>
  <si>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</si>
  <si>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</si>
  <si>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</si>
  <si>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</si>
  <si>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</si>
  <si>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</si>
  <si>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</si>
  <si>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</si>
  <si>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</si>
  <si>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</si>
  <si>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</si>
  <si>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</si>
  <si>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</si>
  <si>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</si>
  <si>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</si>
  <si>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</si>
  <si>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</si>
  <si>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</si>
  <si>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</si>
  <si>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</si>
  <si>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</si>
  <si>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</si>
  <si>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</si>
  <si>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</si>
  <si>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</si>
  <si>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</si>
  <si>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</si>
  <si>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</si>
  <si>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</si>
  <si>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</si>
  <si>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</si>
  <si>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</si>
  <si>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</si>
  <si>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</si>
  <si>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</si>
  <si>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</si>
  <si>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</si>
  <si>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</si>
  <si>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</si>
  <si>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</si>
  <si>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</si>
  <si>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</si>
  <si>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</si>
  <si>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</si>
  <si>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</si>
  <si>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</si>
  <si>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</si>
  <si>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</si>
  <si>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</si>
  <si>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</si>
  <si>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</si>
  <si>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</si>
  <si>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</si>
  <si>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</si>
  <si>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</si>
  <si>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</si>
  <si>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</si>
  <si>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</si>
  <si>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</si>
  <si>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</si>
  <si>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</si>
  <si>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</si>
  <si>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</si>
  <si>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</si>
  <si>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</si>
  <si>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</si>
  <si>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</si>
  <si>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</si>
  <si>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</si>
  <si>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</si>
  <si>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</si>
  <si>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</si>
  <si>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</si>
  <si>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</si>
  <si>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</si>
  <si>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</si>
  <si>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</si>
  <si>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</si>
  <si>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</si>
  <si>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</si>
  <si>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</si>
  <si>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</si>
  <si>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</si>
  <si>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</si>
  <si>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</si>
  <si>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</si>
  <si>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</si>
  <si>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</si>
  <si>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</si>
  <si>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</si>
  <si>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</si>
  <si>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</si>
  <si>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</si>
  <si>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</si>
  <si>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</si>
  <si>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</si>
  <si>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</si>
  <si>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</si>
  <si>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</si>
  <si>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</si>
  <si>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</si>
  <si>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</si>
  <si>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</si>
  <si>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</si>
  <si>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</si>
  <si>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</si>
  <si>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</si>
  <si>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</si>
  <si>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</si>
  <si>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</si>
  <si>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</si>
  <si>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</si>
  <si>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</si>
  <si>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</si>
  <si>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</si>
  <si>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</si>
  <si>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</si>
  <si>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</si>
  <si>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</si>
  <si>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</si>
  <si>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</si>
  <si>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</si>
  <si>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</si>
  <si>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</si>
  <si>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</si>
  <si>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</si>
  <si>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</si>
  <si>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</si>
  <si>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</si>
  <si>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</si>
  <si>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</si>
  <si>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</si>
  <si>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</si>
  <si>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</si>
  <si>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</si>
  <si>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</si>
  <si>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</si>
  <si>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</si>
  <si>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</si>
  <si>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</si>
  <si>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</si>
  <si>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</si>
  <si>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</si>
  <si>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</si>
  <si>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</si>
  <si>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</si>
  <si>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</si>
  <si>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</si>
  <si>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</si>
  <si>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</si>
  <si>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</si>
  <si>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</si>
  <si>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</si>
  <si>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</si>
  <si>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</si>
  <si>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</si>
  <si>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</si>
  <si>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</si>
  <si>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</si>
  <si>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</si>
  <si>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</si>
  <si>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</si>
  <si>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</si>
  <si>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</si>
  <si>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</si>
  <si>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</si>
  <si>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</si>
  <si>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</si>
  <si>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</si>
  <si>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</si>
  <si>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</si>
  <si>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</si>
  <si>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</si>
  <si>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</si>
  <si>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</si>
  <si>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</si>
  <si>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</si>
  <si>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</si>
  <si>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</si>
  <si>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</si>
  <si>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</si>
  <si>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</si>
  <si>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</si>
  <si>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</si>
  <si>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</si>
  <si>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</si>
  <si>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</si>
  <si>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</si>
  <si>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</si>
  <si>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</si>
  <si>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</si>
  <si>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</si>
  <si>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</si>
  <si>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</si>
  <si>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</si>
  <si>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</si>
  <si>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</si>
  <si>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</si>
  <si>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</si>
  <si>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</si>
  <si>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</si>
  <si>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</si>
  <si>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</si>
  <si>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</si>
  <si>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</si>
  <si>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</si>
  <si>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</si>
  <si>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</si>
  <si>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</si>
  <si>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</si>
  <si>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</si>
  <si>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</si>
  <si>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</si>
  <si>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</si>
  <si>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</si>
  <si>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</si>
  <si>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</si>
  <si>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</si>
  <si>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</si>
  <si>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</si>
  <si>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</si>
  <si>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</si>
  <si>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</si>
  <si>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</si>
  <si>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</si>
  <si>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</si>
  <si>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</si>
  <si>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</si>
  <si>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</si>
  <si>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</si>
  <si>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</si>
  <si>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</si>
  <si>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</si>
  <si>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</si>
  <si>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</si>
  <si>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</si>
  <si>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</si>
  <si>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</si>
  <si>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</si>
  <si>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</si>
  <si>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</si>
  <si>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</si>
  <si>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</si>
  <si>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</si>
  <si>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</si>
  <si>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</si>
  <si>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</si>
  <si>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</si>
  <si>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</si>
  <si>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</si>
  <si>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</si>
  <si>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</si>
  <si>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</si>
  <si>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</si>
  <si>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</si>
  <si>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</si>
  <si>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</si>
  <si>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</si>
  <si>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</si>
  <si>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</si>
  <si>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</si>
  <si>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</si>
  <si>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</si>
  <si>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</si>
  <si>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</si>
  <si>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</si>
  <si>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</si>
  <si>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</si>
  <si>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</si>
  <si>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</si>
  <si>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</si>
  <si>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</si>
  <si>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</si>
  <si>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</si>
  <si>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</si>
  <si>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</si>
  <si>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</si>
  <si>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</si>
  <si>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</si>
  <si>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</si>
  <si>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</si>
  <si>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</si>
  <si>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</si>
  <si>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</si>
  <si>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</si>
  <si>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</si>
  <si>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</si>
  <si>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</si>
  <si>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</si>
  <si>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</si>
  <si>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</si>
  <si>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</si>
  <si>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</si>
  <si>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</si>
  <si>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</si>
  <si>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</si>
  <si>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</si>
  <si>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</si>
  <si>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</si>
  <si>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</si>
  <si>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</si>
  <si>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</si>
  <si>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</si>
  <si>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</si>
  <si>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</si>
  <si>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</si>
  <si>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</si>
  <si>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</si>
  <si>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</si>
  <si>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</si>
  <si>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</si>
  <si>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</si>
  <si>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</si>
  <si>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</si>
  <si>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</si>
  <si>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</si>
  <si>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</si>
  <si>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</si>
  <si>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</si>
  <si>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</si>
  <si>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</si>
  <si>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</si>
  <si>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</si>
  <si>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</si>
  <si>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</si>
  <si>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</si>
  <si>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</si>
  <si>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</si>
  <si>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</si>
  <si>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</si>
  <si>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</si>
  <si>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</si>
  <si>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</si>
  <si>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</si>
  <si>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</si>
  <si>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</si>
  <si>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</si>
  <si>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</si>
  <si>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</si>
  <si>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</si>
  <si>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</si>
  <si>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</si>
  <si>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</si>
  <si>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</si>
  <si>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</si>
  <si>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</si>
  <si>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</si>
  <si>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</si>
  <si>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</si>
  <si>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</si>
  <si>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</si>
  <si>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</si>
  <si>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</si>
  <si>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</si>
  <si>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</si>
  <si>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</si>
  <si>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</si>
  <si>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</si>
  <si>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</si>
  <si>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</si>
  <si>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</si>
  <si>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</si>
  <si>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</si>
  <si>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</si>
  <si>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</si>
  <si>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</si>
  <si>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</si>
  <si>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</si>
  <si>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</si>
  <si>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</si>
  <si>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</si>
  <si>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</si>
  <si>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</si>
  <si>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</si>
  <si>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</si>
  <si>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</si>
  <si>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</si>
  <si>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</si>
  <si>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</si>
  <si>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</si>
  <si>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</si>
  <si>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</si>
  <si>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</si>
  <si>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</si>
  <si>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</si>
  <si>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</si>
  <si>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</si>
  <si>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</si>
  <si>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</si>
  <si>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</si>
  <si>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</si>
  <si>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</si>
  <si>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</si>
  <si>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</si>
  <si>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</si>
  <si>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</si>
  <si>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</si>
  <si>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</si>
  <si>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</si>
  <si>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</si>
  <si>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</si>
  <si>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</si>
  <si>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</si>
  <si>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</si>
  <si>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</si>
  <si>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</si>
  <si>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</si>
  <si>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</si>
  <si>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</si>
  <si>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</si>
  <si>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</si>
  <si>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</si>
  <si>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</si>
  <si>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</si>
  <si>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</si>
  <si>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</si>
  <si>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</si>
  <si>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</si>
  <si>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</si>
  <si>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</si>
  <si>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</si>
  <si>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</si>
  <si>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</si>
  <si>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</si>
  <si>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</si>
  <si>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</si>
  <si>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</si>
  <si>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</si>
  <si>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</si>
  <si>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</si>
  <si>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</si>
  <si>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</si>
  <si>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</si>
  <si>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</si>
  <si>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</si>
  <si>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</si>
  <si>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</si>
  <si>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</si>
  <si>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</si>
  <si>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</si>
  <si>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</si>
  <si>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</si>
  <si>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</si>
  <si>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</si>
  <si>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</si>
  <si>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</si>
  <si>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</si>
  <si>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</si>
  <si>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</si>
  <si>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</si>
  <si>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</si>
  <si>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</si>
  <si>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</si>
  <si>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</si>
  <si>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</si>
  <si>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</si>
  <si>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</si>
  <si>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</si>
  <si>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</si>
  <si>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</si>
  <si>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</si>
  <si>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</si>
  <si>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</si>
  <si>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</si>
  <si>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</si>
  <si>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</si>
  <si>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</si>
  <si>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</si>
  <si>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</si>
  <si>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</si>
  <si>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</si>
  <si>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</si>
  <si>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</si>
  <si>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</si>
  <si>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</si>
  <si>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</si>
  <si>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</si>
  <si>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</si>
  <si>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</si>
  <si>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</si>
  <si>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</si>
  <si>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</si>
  <si>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</si>
  <si>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</si>
  <si>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</si>
  <si>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</si>
  <si>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</si>
  <si>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</si>
  <si>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</si>
  <si>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</si>
  <si>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</si>
  <si>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</si>
  <si>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</si>
  <si>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</si>
  <si>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</si>
  <si>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</si>
  <si>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</si>
  <si>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</si>
  <si>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</si>
  <si>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</si>
  <si>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</si>
  <si>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</si>
  <si>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</si>
  <si>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</si>
  <si>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</si>
  <si>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</si>
  <si>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</si>
  <si>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</si>
  <si>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</si>
  <si>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</si>
  <si>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</si>
  <si>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</si>
  <si>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</si>
  <si>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</si>
  <si>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</si>
  <si>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</si>
  <si>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</si>
  <si>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</si>
  <si>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</si>
  <si>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</si>
  <si>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</si>
  <si>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</si>
  <si>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</si>
  <si>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</si>
  <si>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</si>
  <si>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</si>
  <si>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</si>
  <si>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</si>
  <si>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</si>
  <si>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</si>
  <si>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</si>
  <si>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</si>
  <si>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</si>
  <si>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</si>
  <si>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</si>
  <si>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</si>
  <si>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</si>
  <si>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</si>
  <si>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</si>
  <si>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</si>
  <si>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</si>
  <si>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</si>
  <si>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</si>
  <si>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</si>
  <si>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</si>
  <si>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</si>
  <si>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</si>
  <si>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</si>
  <si>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</si>
  <si>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</si>
  <si>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</si>
  <si>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</si>
  <si>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</si>
  <si>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</si>
  <si>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</si>
  <si>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</si>
  <si>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</si>
  <si>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</si>
  <si>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</si>
  <si>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</si>
  <si>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</si>
  <si>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</si>
  <si>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</si>
  <si>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</si>
  <si>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</si>
  <si>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</si>
  <si>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</si>
  <si>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</si>
  <si>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</si>
  <si>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</si>
  <si>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</si>
  <si>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</si>
  <si>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</si>
  <si>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</si>
  <si>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</si>
  <si>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</si>
  <si>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</si>
  <si>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</si>
  <si>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</si>
  <si>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</si>
  <si>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</si>
  <si>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</si>
  <si>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</si>
  <si>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</si>
  <si>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</si>
  <si>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</si>
  <si>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</si>
  <si>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</si>
  <si>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</si>
  <si>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</si>
  <si>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</si>
  <si>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</si>
  <si>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</si>
  <si>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</si>
  <si>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</si>
  <si>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</si>
  <si>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</si>
  <si>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</si>
  <si>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</si>
  <si>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</si>
  <si>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</si>
  <si>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</si>
  <si>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</si>
  <si>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</si>
  <si>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</si>
  <si>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</si>
  <si>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</si>
  <si>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</si>
  <si>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</si>
  <si>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</si>
  <si>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</si>
  <si>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</si>
  <si>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</si>
  <si>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</si>
  <si>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</si>
  <si>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</si>
  <si>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</si>
  <si>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</si>
  <si>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</si>
  <si>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</si>
  <si>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</si>
  <si>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</si>
  <si>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</si>
  <si>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</si>
  <si>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</si>
  <si>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</si>
  <si>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</si>
  <si>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</si>
  <si>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</si>
  <si>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</si>
  <si>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</si>
  <si>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</si>
  <si>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</si>
  <si>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</si>
  <si>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</si>
  <si>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</si>
  <si>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</si>
  <si>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</si>
  <si>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</si>
  <si>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</si>
  <si>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</si>
  <si>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</si>
  <si>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</si>
  <si>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</si>
  <si>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</si>
  <si>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</si>
  <si>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</si>
  <si>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</si>
  <si>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</si>
  <si>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</si>
  <si>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</si>
  <si>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</si>
  <si>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</si>
  <si>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</si>
  <si>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</si>
  <si>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</si>
  <si>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</si>
  <si>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</si>
  <si>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</si>
  <si>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</si>
  <si>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</si>
  <si>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</si>
  <si>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</si>
  <si>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</si>
  <si>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</si>
  <si>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</si>
  <si>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</si>
  <si>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</si>
  <si>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</si>
  <si>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</si>
  <si>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</si>
  <si>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</si>
  <si>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</si>
  <si>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</si>
  <si>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</si>
  <si>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</si>
  <si>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</si>
  <si>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</si>
  <si>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</si>
  <si>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</si>
  <si>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</si>
  <si>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</si>
  <si>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</si>
  <si>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</si>
  <si>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</si>
  <si>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</si>
  <si>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</si>
  <si>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</si>
  <si>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</si>
  <si>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</si>
  <si>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</si>
  <si>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</si>
  <si>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</si>
  <si>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</si>
  <si>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</si>
  <si>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</si>
  <si>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</si>
  <si>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</si>
  <si>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</si>
  <si>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</si>
  <si>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</si>
  <si>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</si>
  <si>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</si>
  <si>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</si>
  <si>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</si>
  <si>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</si>
  <si>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</si>
  <si>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</si>
  <si>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</si>
  <si>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</si>
  <si>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</si>
  <si>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</si>
  <si>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</si>
  <si>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</si>
  <si>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</si>
  <si>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</si>
  <si>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</si>
  <si>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</si>
  <si>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</si>
  <si>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</si>
  <si>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</si>
  <si>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</si>
  <si>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</si>
  <si>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</si>
  <si>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</si>
  <si>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</si>
  <si>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</si>
  <si>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</si>
  <si>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</si>
  <si>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</si>
  <si>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</si>
  <si>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</si>
  <si>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</si>
  <si>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</si>
  <si>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</si>
  <si>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</si>
  <si>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</si>
  <si>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</si>
  <si>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</si>
  <si>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</si>
  <si>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</si>
  <si>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</si>
  <si>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</si>
  <si>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</si>
  <si>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</si>
  <si>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</si>
  <si>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</si>
  <si>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</si>
  <si>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</si>
  <si>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</si>
  <si>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</si>
  <si>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</si>
  <si>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</si>
  <si>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</si>
  <si>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</si>
  <si>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</si>
  <si>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</si>
  <si>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</si>
  <si>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</si>
  <si>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</si>
  <si>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</si>
  <si>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</si>
  <si>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</si>
  <si>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</si>
  <si>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</si>
  <si>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</si>
  <si>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</si>
  <si>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</si>
  <si>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</si>
  <si>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</si>
  <si>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</si>
  <si>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</si>
  <si>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</si>
  <si>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</si>
  <si>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</si>
  <si>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</si>
  <si>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</si>
  <si>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</si>
  <si>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</si>
  <si>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</si>
  <si>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</si>
  <si>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</si>
  <si>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</si>
  <si>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</si>
  <si>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</si>
  <si>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</si>
  <si>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</si>
  <si>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</si>
  <si>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</si>
  <si>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</si>
  <si>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</si>
  <si>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</si>
  <si>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</si>
  <si>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</si>
  <si>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</si>
  <si>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</si>
  <si>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</si>
  <si>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</si>
  <si>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</si>
  <si>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</si>
  <si>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</si>
  <si>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</si>
  <si>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</si>
  <si>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</si>
  <si>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</si>
  <si>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</si>
  <si>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</si>
  <si>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</si>
  <si>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</si>
  <si>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</si>
  <si>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</si>
  <si>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</si>
  <si>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</si>
  <si>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</si>
  <si>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</si>
  <si>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</si>
  <si>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</si>
  <si>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</si>
  <si>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</si>
  <si>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</si>
  <si>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</si>
  <si>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</si>
  <si>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</si>
  <si>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</si>
  <si>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</si>
  <si>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</si>
  <si>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</si>
  <si>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</si>
  <si>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</si>
  <si>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</si>
  <si>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</si>
  <si>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</si>
  <si>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</si>
  <si>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</si>
  <si>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</si>
  <si>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</si>
  <si>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</si>
  <si>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</si>
  <si>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</si>
  <si>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</si>
  <si>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</si>
  <si>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</si>
  <si>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</si>
  <si>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</si>
  <si>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</si>
  <si>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</si>
  <si>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</si>
  <si>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</si>
  <si>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</si>
  <si>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</si>
  <si>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</si>
  <si>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</si>
  <si>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</si>
  <si>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</si>
  <si>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</si>
  <si>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</si>
  <si>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</si>
  <si>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</si>
  <si>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</si>
  <si>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</si>
  <si>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</si>
  <si>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</si>
  <si>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</si>
  <si>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</si>
  <si>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</si>
  <si>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</si>
  <si>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</si>
  <si>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</si>
  <si>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</si>
  <si>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</si>
  <si>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</si>
  <si>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</si>
  <si>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</si>
  <si>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</si>
  <si>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</si>
  <si>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</si>
  <si>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</si>
  <si>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</si>
  <si>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</si>
  <si>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</si>
  <si>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</si>
  <si>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</si>
  <si>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</si>
  <si>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</si>
  <si>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</si>
  <si>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</si>
  <si>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</si>
  <si>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</si>
  <si>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</si>
  <si>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</si>
  <si>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</si>
  <si>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</si>
  <si>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</si>
  <si>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</si>
  <si>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</si>
  <si>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</si>
  <si>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</si>
  <si>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</si>
  <si>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</si>
  <si>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</si>
  <si>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</si>
  <si>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</si>
  <si>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</si>
  <si>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</si>
  <si>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</si>
  <si>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</si>
  <si>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</si>
  <si>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</si>
  <si>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</si>
  <si>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</si>
  <si>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</si>
  <si>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</si>
  <si>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</si>
  <si>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</si>
  <si>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</si>
  <si>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</si>
  <si>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</si>
  <si>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</si>
  <si>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</si>
  <si>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</si>
  <si>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</si>
  <si>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</si>
  <si>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</si>
  <si>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</si>
  <si>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</si>
  <si>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</si>
  <si>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</si>
  <si>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</si>
  <si>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</si>
  <si>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</si>
  <si>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</si>
  <si>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</si>
  <si>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</si>
  <si>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</si>
  <si>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</si>
  <si>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</si>
  <si>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</si>
  <si>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</si>
  <si>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</si>
  <si>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</si>
  <si>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</si>
  <si>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</si>
  <si>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</si>
  <si>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</si>
  <si>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</si>
  <si>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</si>
  <si>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</si>
  <si>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</si>
  <si>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</si>
  <si>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</si>
  <si>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</si>
  <si>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</si>
  <si>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</si>
  <si>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</si>
  <si>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</si>
  <si>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</si>
  <si>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</si>
  <si>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</si>
  <si>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</si>
  <si>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</si>
  <si>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</si>
  <si>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</si>
  <si>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</si>
  <si>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</si>
  <si>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</si>
  <si>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</si>
  <si>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</si>
  <si>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</si>
  <si>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</si>
  <si>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</si>
  <si>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</si>
  <si>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</si>
  <si>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</si>
  <si>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</si>
  <si>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</si>
  <si>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</si>
  <si>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</si>
  <si>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</si>
  <si>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</si>
  <si>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</si>
  <si>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</si>
  <si>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</si>
  <si>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</si>
  <si>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</si>
  <si>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</si>
  <si>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</si>
  <si>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</si>
  <si>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</si>
  <si>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</si>
  <si>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</si>
  <si>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</si>
  <si>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</si>
  <si>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</si>
  <si>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</si>
  <si>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</si>
  <si>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</si>
  <si>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</si>
  <si>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</si>
  <si>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</si>
  <si>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</si>
  <si>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</si>
  <si>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</si>
  <si>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</si>
  <si>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</si>
  <si>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</si>
  <si>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</si>
  <si>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</si>
  <si>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</si>
  <si>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</si>
  <si>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</si>
  <si>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</si>
  <si>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</si>
  <si>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</si>
  <si>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</si>
  <si>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</si>
  <si>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</si>
  <si>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</si>
  <si>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</si>
  <si>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</si>
  <si>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</si>
  <si>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</si>
  <si>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</si>
  <si>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</si>
  <si>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</si>
  <si>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</si>
  <si>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</si>
  <si>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</si>
  <si>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</si>
  <si>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</si>
  <si>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</si>
  <si>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</si>
  <si>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</si>
  <si>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</si>
  <si>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</si>
  <si>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</si>
  <si>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</si>
  <si>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</si>
  <si>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</si>
  <si>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</si>
  <si>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</si>
  <si>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</si>
  <si>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</si>
  <si>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</si>
  <si>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</si>
  <si>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</si>
  <si>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</si>
  <si>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</si>
  <si>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</si>
  <si>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</si>
  <si>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</si>
  <si>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</si>
  <si>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</si>
  <si>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</si>
  <si>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</si>
  <si>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</si>
  <si>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</si>
  <si>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</si>
  <si>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</si>
  <si>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</si>
  <si>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</si>
  <si>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</si>
  <si>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</si>
  <si>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</si>
  <si>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</si>
  <si>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</si>
  <si>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</si>
  <si>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</si>
  <si>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</si>
  <si>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</si>
  <si>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</si>
  <si>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</si>
  <si>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</si>
  <si>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</si>
  <si>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</si>
  <si>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</si>
  <si>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</si>
  <si>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</si>
  <si>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</si>
  <si>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</si>
  <si>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</si>
  <si>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</si>
  <si>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</si>
  <si>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</si>
  <si>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</si>
  <si>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</si>
  <si>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</si>
  <si>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</si>
  <si>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</si>
  <si>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</si>
  <si>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</si>
  <si>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</si>
  <si>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</si>
  <si>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</si>
  <si>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</si>
  <si>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</si>
  <si>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</si>
  <si>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</si>
  <si>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</si>
  <si>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</si>
  <si>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</si>
  <si>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</si>
  <si>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</si>
  <si>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</si>
  <si>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</si>
  <si>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</si>
  <si>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</si>
  <si>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</si>
  <si>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</si>
  <si>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</si>
  <si>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</si>
  <si>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</si>
  <si>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</si>
  <si>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</si>
  <si>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</si>
  <si>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</si>
  <si>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</si>
  <si>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</si>
  <si>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</si>
  <si>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</si>
  <si>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</si>
  <si>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</si>
  <si>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</si>
  <si>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</si>
  <si>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</si>
  <si>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</si>
  <si>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</si>
  <si>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</si>
  <si>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</si>
  <si>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</si>
  <si>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</si>
  <si>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</si>
  <si>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</si>
  <si>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</si>
  <si>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</si>
  <si>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</si>
  <si>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</si>
  <si>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</si>
  <si>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</si>
  <si>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</si>
  <si>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</si>
  <si>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</si>
  <si>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</si>
  <si>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</si>
  <si>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</si>
  <si>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</si>
  <si>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</si>
  <si>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</si>
  <si>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</si>
  <si>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</si>
  <si>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</si>
  <si>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</si>
  <si>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</si>
  <si>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</si>
  <si>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</si>
  <si>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</si>
  <si>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</si>
  <si>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</si>
  <si>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</si>
  <si>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</si>
  <si>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</si>
  <si>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</si>
  <si>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</si>
  <si>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</si>
  <si>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</si>
  <si>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</si>
  <si>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</si>
  <si>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</si>
  <si>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</si>
  <si>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</si>
  <si>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</si>
  <si>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</si>
  <si>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</si>
  <si>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</si>
  <si>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</si>
  <si>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</si>
  <si>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</si>
  <si>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</si>
  <si>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</si>
  <si>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</si>
  <si>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</si>
  <si>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</si>
  <si>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</si>
  <si>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</si>
  <si>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</si>
  <si>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</si>
  <si>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</si>
  <si>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</si>
  <si>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</si>
  <si>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</si>
  <si>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</si>
  <si>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</si>
  <si>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</si>
  <si>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</si>
  <si>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</si>
  <si>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</si>
  <si>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</si>
  <si>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</si>
  <si>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</si>
  <si>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</si>
  <si>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</si>
  <si>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</si>
  <si>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</si>
  <si>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</si>
  <si>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</si>
  <si>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</si>
  <si>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</si>
  <si>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</si>
  <si>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</si>
  <si>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</si>
  <si>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</si>
  <si>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</si>
  <si>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</si>
  <si>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</si>
  <si>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</si>
  <si>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</si>
  <si>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</si>
  <si>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</si>
  <si>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</si>
  <si>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</si>
  <si>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</si>
  <si>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</si>
  <si>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</si>
  <si>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</si>
  <si>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</si>
  <si>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</si>
  <si>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</si>
  <si>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</si>
  <si>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</si>
  <si>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</si>
  <si>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</si>
  <si>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</si>
  <si>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</si>
  <si>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</si>
  <si>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</si>
  <si>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</si>
  <si>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</si>
  <si>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</si>
  <si>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</si>
  <si>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</si>
  <si>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</si>
  <si>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</si>
  <si>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</si>
  <si>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</si>
  <si>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</si>
  <si>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</si>
  <si>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</si>
  <si>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</si>
  <si>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</si>
  <si>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</si>
  <si>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</si>
  <si>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</si>
  <si>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</si>
  <si>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</si>
  <si>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</si>
  <si>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</si>
  <si>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</si>
  <si>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</si>
  <si>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</si>
  <si>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</si>
  <si>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</si>
  <si>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</si>
  <si>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</si>
  <si>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</si>
  <si>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</si>
  <si>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</si>
  <si>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</si>
  <si>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</si>
  <si>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</si>
  <si>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</si>
  <si>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</si>
  <si>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</si>
  <si>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</si>
  <si>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</si>
  <si>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</si>
  <si>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</si>
  <si>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</si>
  <si>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</si>
  <si>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</si>
  <si>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</si>
  <si>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</si>
  <si>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</si>
  <si>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</si>
  <si>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</si>
  <si>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</si>
  <si>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</si>
  <si>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</si>
  <si>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</si>
  <si>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</si>
  <si>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</si>
  <si>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</si>
  <si>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</si>
  <si>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</si>
  <si>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</si>
  <si>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</si>
  <si>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</si>
  <si>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</si>
  <si>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</si>
  <si>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</si>
  <si>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</si>
  <si>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</si>
  <si>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</si>
  <si>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</si>
  <si>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</si>
  <si>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</si>
  <si>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</si>
  <si>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</si>
  <si>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</si>
  <si>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</si>
  <si>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</si>
  <si>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</si>
  <si>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</si>
  <si>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</si>
  <si>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</si>
  <si>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</si>
  <si>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</si>
  <si>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</si>
  <si>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</si>
  <si>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</si>
  <si>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</si>
  <si>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</si>
  <si>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</si>
  <si>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</si>
  <si>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</si>
  <si>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</si>
  <si>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</si>
  <si>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</si>
  <si>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</si>
  <si>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</si>
  <si>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</si>
  <si>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</si>
  <si>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</si>
  <si>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</si>
  <si>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</si>
  <si>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</si>
  <si>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</si>
  <si>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</si>
  <si>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</si>
  <si>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</si>
  <si>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</si>
  <si>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</si>
  <si>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</si>
  <si>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</si>
  <si>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</si>
  <si>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</si>
  <si>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</si>
  <si>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</si>
  <si>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</si>
  <si>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</si>
  <si>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</si>
  <si>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</si>
  <si>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</si>
  <si>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</si>
  <si>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</si>
  <si>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</si>
  <si>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</si>
  <si>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</si>
  <si>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</si>
  <si>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</si>
  <si>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</si>
  <si>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</si>
  <si>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</si>
  <si>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</si>
  <si>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</si>
  <si>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</si>
  <si>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</si>
  <si>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</si>
  <si>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</si>
  <si>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</si>
  <si>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</si>
  <si>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</si>
  <si>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</si>
  <si>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</si>
  <si>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</si>
  <si>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</si>
  <si>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</si>
  <si>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</si>
  <si>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</si>
  <si>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</si>
  <si>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</si>
  <si>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</si>
  <si>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</si>
  <si>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</si>
  <si>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</si>
  <si>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</si>
  <si>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</si>
  <si>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</si>
  <si>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</si>
  <si>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</si>
  <si>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</si>
  <si>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</si>
  <si>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</si>
  <si>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</si>
  <si>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</si>
  <si>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</si>
  <si>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</si>
  <si>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</si>
  <si>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</si>
  <si>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</si>
  <si>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</si>
  <si>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</si>
  <si>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</si>
  <si>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</si>
  <si>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</si>
  <si>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</si>
  <si>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</si>
  <si>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</si>
  <si>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</si>
  <si>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</si>
  <si>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</si>
  <si>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</si>
  <si>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</si>
  <si>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</si>
  <si>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</si>
  <si>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</si>
  <si>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</si>
  <si>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</si>
  <si>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</si>
  <si>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</si>
  <si>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</si>
  <si>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</si>
  <si>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</si>
  <si>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</si>
  <si>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</si>
  <si>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</si>
  <si>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</si>
  <si>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</si>
  <si>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</si>
  <si>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</si>
  <si>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</si>
  <si>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</si>
  <si>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</si>
  <si>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</si>
  <si>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</si>
  <si>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</si>
  <si>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</si>
  <si>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</si>
  <si>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</si>
  <si>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</si>
  <si>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</si>
  <si>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</si>
  <si>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</si>
  <si>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</si>
  <si>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</si>
  <si>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</si>
  <si>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</si>
  <si>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</si>
  <si>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</si>
  <si>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</si>
  <si>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</si>
  <si>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</si>
  <si>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</si>
  <si>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</si>
  <si>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</si>
  <si>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</si>
  <si>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</si>
  <si>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</si>
  <si>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</si>
  <si>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</si>
  <si>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</si>
  <si>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</si>
  <si>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</si>
  <si>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</si>
  <si>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</si>
  <si>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</si>
  <si>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</si>
  <si>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</si>
  <si>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</si>
  <si>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</si>
  <si>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</si>
  <si>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</si>
  <si>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</si>
  <si>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</si>
  <si>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</si>
  <si>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</si>
  <si>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</si>
  <si>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</si>
  <si>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</si>
  <si>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</si>
  <si>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</si>
  <si>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</si>
  <si>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</si>
  <si>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</si>
  <si>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</si>
  <si>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</si>
  <si>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</si>
  <si>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</si>
  <si>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</si>
  <si>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</si>
  <si>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</si>
  <si>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</si>
  <si>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</si>
  <si>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</si>
  <si>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</si>
  <si>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</si>
  <si>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</si>
  <si>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</si>
  <si>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</si>
  <si>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</si>
  <si>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</si>
  <si>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</si>
  <si>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</si>
  <si>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</si>
  <si>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</si>
  <si>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</si>
  <si>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</si>
  <si>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</si>
  <si>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</si>
  <si>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</si>
  <si>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</si>
  <si>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</si>
  <si>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</si>
  <si>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</si>
  <si>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</si>
  <si>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</si>
  <si>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</si>
  <si>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</si>
  <si>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</si>
  <si>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</si>
  <si>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</si>
  <si>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</si>
  <si>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</si>
  <si>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</si>
  <si>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</si>
  <si>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</si>
  <si>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</si>
  <si>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</si>
  <si>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</si>
  <si>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</si>
  <si>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</si>
  <si>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</si>
  <si>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</si>
  <si>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</si>
  <si>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</si>
  <si>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</si>
  <si>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</si>
  <si>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</si>
  <si>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</si>
  <si>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</si>
  <si>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</si>
  <si>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</si>
  <si>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</si>
  <si>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</si>
  <si>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</si>
  <si>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</si>
  <si>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</si>
  <si>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</si>
  <si>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</si>
  <si>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</si>
  <si>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</si>
  <si>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</si>
  <si>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</si>
  <si>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</si>
  <si>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</si>
  <si>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</si>
  <si>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</si>
  <si>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</si>
  <si>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</si>
  <si>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</si>
  <si>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</si>
  <si>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</si>
  <si>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</si>
  <si>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</si>
  <si>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</si>
  <si>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</si>
  <si>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</si>
  <si>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</si>
  <si>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</si>
  <si>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</si>
  <si>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</si>
  <si>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</si>
  <si>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</si>
  <si>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</si>
  <si>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</si>
  <si>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</si>
  <si>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</si>
  <si>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</si>
  <si>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</si>
  <si>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</si>
  <si>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</si>
  <si>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</si>
  <si>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</si>
  <si>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</si>
  <si>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</si>
  <si>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</si>
  <si>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</si>
  <si>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</si>
  <si>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</si>
  <si>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</si>
  <si>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</si>
  <si>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</si>
  <si>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</si>
  <si>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</si>
  <si>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</si>
  <si>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</si>
  <si>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</si>
  <si>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</si>
  <si>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</si>
  <si>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</si>
  <si>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</si>
  <si>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</si>
  <si>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</si>
  <si>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</si>
  <si>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</si>
  <si>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</si>
  <si>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</si>
  <si>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</si>
  <si>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</si>
  <si>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</si>
  <si>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</si>
  <si>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</si>
  <si>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</si>
  <si>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</si>
  <si>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</si>
  <si>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</si>
  <si>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</si>
  <si>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</si>
  <si>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</si>
  <si>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</si>
  <si>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</si>
  <si>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</si>
  <si>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</si>
  <si>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</si>
  <si>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</si>
  <si>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</si>
  <si>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</si>
  <si>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</si>
  <si>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</si>
  <si>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</si>
  <si>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</si>
  <si>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</si>
  <si>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</si>
  <si>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</si>
  <si>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</si>
  <si>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</si>
  <si>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</si>
  <si>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</si>
  <si>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</si>
  <si>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</si>
  <si>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</si>
  <si>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</si>
  <si>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</si>
  <si>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</si>
  <si>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</si>
  <si>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</si>
  <si>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</si>
  <si>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</si>
  <si>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</si>
  <si>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</si>
  <si>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</si>
  <si>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</si>
  <si>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</si>
  <si>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</si>
  <si>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</si>
  <si>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</si>
  <si>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</si>
  <si>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</si>
  <si>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</si>
  <si>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</si>
  <si>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</si>
  <si>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</si>
  <si>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</si>
  <si>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</si>
  <si>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</si>
  <si>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</si>
  <si>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</si>
  <si>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</si>
  <si>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</si>
  <si>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</si>
  <si>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</si>
  <si>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</si>
  <si>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</si>
  <si>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</si>
  <si>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</si>
  <si>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</si>
  <si>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</si>
  <si>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</si>
  <si>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</si>
  <si>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</si>
  <si>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</si>
  <si>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</si>
  <si>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</si>
  <si>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</si>
  <si>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</si>
  <si>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</si>
  <si>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</si>
  <si>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</si>
  <si>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</si>
  <si>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</si>
  <si>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</si>
  <si>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</si>
  <si>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</si>
  <si>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</si>
  <si>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</si>
  <si>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</si>
  <si>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</si>
  <si>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</si>
  <si>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</si>
  <si>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</si>
  <si>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</si>
  <si>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</si>
  <si>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</si>
  <si>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</si>
  <si>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</si>
  <si>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</si>
  <si>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</si>
  <si>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</si>
  <si>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</si>
  <si>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</si>
  <si>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</si>
  <si>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</si>
  <si>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</si>
  <si>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</si>
  <si>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</si>
  <si>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</si>
  <si>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</si>
  <si>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</si>
  <si>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</si>
  <si>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</si>
  <si>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</si>
  <si>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</si>
  <si>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</si>
  <si>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</si>
  <si>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</si>
  <si>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</si>
  <si>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</si>
  <si>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</si>
  <si>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</si>
  <si>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</si>
  <si>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</si>
  <si>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</si>
  <si>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</si>
  <si>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</si>
  <si>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</si>
  <si>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</si>
  <si>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</si>
  <si>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</si>
  <si>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</si>
  <si>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</si>
  <si>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</si>
  <si>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</si>
  <si>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</si>
  <si>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</si>
  <si>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</si>
  <si>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</si>
  <si>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</si>
  <si>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</si>
  <si>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</si>
  <si>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</si>
  <si>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</si>
  <si>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</si>
  <si>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</si>
  <si>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</si>
  <si>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</si>
  <si>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</si>
  <si>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</si>
  <si>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</si>
  <si>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</si>
  <si>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</si>
  <si>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</si>
  <si>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</si>
  <si>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</si>
  <si>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</si>
  <si>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</si>
  <si>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</si>
  <si>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</si>
  <si>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</si>
  <si>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</si>
  <si>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</si>
  <si>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</si>
  <si>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</si>
  <si>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</si>
  <si>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</si>
  <si>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</si>
  <si>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</si>
  <si>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</si>
  <si>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</si>
  <si>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</si>
  <si>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</si>
  <si>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</si>
  <si>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</si>
  <si>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</si>
  <si>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</si>
  <si>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</si>
  <si>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</si>
  <si>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</si>
  <si>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</si>
  <si>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</si>
  <si>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</si>
  <si>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</si>
  <si>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</si>
  <si>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</si>
  <si>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</si>
  <si>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</si>
  <si>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</si>
  <si>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</si>
  <si>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</si>
  <si>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</si>
  <si>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</si>
  <si>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</si>
  <si>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</si>
  <si>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</si>
  <si>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</si>
  <si>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</si>
  <si>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</si>
  <si>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</si>
  <si>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</si>
  <si>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</si>
  <si>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</si>
  <si>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</si>
  <si>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</si>
  <si>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</si>
  <si>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</si>
  <si>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</si>
  <si>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</si>
  <si>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</si>
  <si>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</si>
  <si>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</si>
  <si>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</si>
  <si>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</si>
  <si>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</si>
  <si>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</si>
  <si>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</si>
  <si>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</si>
  <si>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</si>
  <si>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</si>
  <si>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</si>
  <si>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</si>
  <si>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</si>
  <si>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</si>
  <si>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</si>
  <si>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</si>
  <si>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</si>
  <si>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</si>
  <si>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</si>
  <si>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</si>
  <si>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</si>
  <si>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</si>
  <si>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</si>
  <si>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</si>
  <si>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</si>
  <si>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</si>
  <si>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</si>
  <si>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</si>
  <si>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</si>
  <si>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</si>
  <si>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</si>
  <si>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</si>
  <si>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</si>
  <si>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</si>
  <si>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</si>
  <si>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</si>
  <si>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</si>
  <si>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</si>
  <si>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</si>
  <si>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</si>
  <si>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</si>
  <si>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</si>
  <si>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</si>
  <si>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</si>
  <si>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</si>
  <si>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</si>
  <si>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</si>
  <si>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</si>
  <si>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</si>
  <si>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</si>
  <si>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</si>
  <si>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</si>
  <si>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</si>
  <si>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</si>
  <si>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</si>
  <si>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</si>
  <si>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</si>
  <si>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</si>
  <si>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</si>
  <si>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</si>
  <si>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</si>
  <si>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</si>
  <si>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</si>
  <si>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</si>
  <si>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</si>
  <si>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</si>
  <si>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</si>
  <si>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</si>
  <si>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</si>
  <si>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</si>
  <si>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</si>
  <si>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</si>
  <si>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</si>
  <si>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</si>
  <si>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</si>
  <si>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</si>
  <si>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</si>
  <si>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</si>
  <si>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</si>
  <si>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</si>
  <si>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</si>
  <si>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</si>
  <si>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</si>
  <si>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</si>
  <si>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</si>
  <si>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</si>
  <si>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</si>
  <si>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</si>
  <si>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</si>
  <si>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</si>
  <si>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</si>
  <si>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</si>
  <si>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</si>
  <si>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</si>
  <si>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</si>
  <si>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</si>
  <si>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</si>
  <si>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</si>
  <si>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</si>
  <si>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</si>
  <si>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</si>
  <si>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</si>
  <si>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</si>
  <si>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</si>
  <si>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</si>
  <si>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</si>
  <si>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</si>
  <si>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</si>
  <si>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</si>
  <si>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</si>
  <si>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</si>
  <si>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</si>
  <si>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</si>
  <si>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</si>
  <si>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</si>
  <si>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</si>
  <si>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</si>
  <si>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</si>
  <si>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</si>
  <si>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</si>
  <si>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</si>
  <si>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</si>
  <si>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</si>
  <si>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</si>
  <si>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</si>
  <si>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</si>
  <si>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</si>
  <si>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</si>
  <si>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</si>
  <si>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</si>
  <si>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</si>
  <si>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</si>
  <si>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</si>
  <si>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</si>
  <si>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</si>
  <si>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</si>
  <si>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</si>
  <si>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</si>
  <si>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</si>
  <si>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</si>
  <si>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</si>
  <si>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</si>
  <si>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</si>
  <si>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</si>
  <si>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</si>
  <si>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</si>
  <si>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</si>
  <si>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</si>
  <si>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</si>
  <si>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</si>
  <si>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</si>
  <si>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</si>
  <si>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</si>
  <si>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</si>
  <si>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</si>
  <si>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</si>
  <si>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</si>
  <si>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</si>
  <si>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</si>
  <si>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</si>
  <si>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</si>
  <si>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</si>
  <si>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</si>
  <si>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</si>
  <si>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</si>
  <si>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</si>
  <si>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</si>
  <si>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</si>
  <si>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</si>
  <si>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</si>
  <si>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</si>
  <si>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</si>
  <si>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</si>
  <si>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</si>
  <si>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</si>
  <si>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</si>
  <si>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</si>
  <si>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</si>
  <si>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</si>
  <si>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</si>
  <si>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</si>
  <si>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</si>
  <si>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</si>
  <si>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</si>
  <si>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</si>
  <si>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</si>
  <si>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</si>
  <si>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</si>
  <si>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</si>
  <si>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</si>
  <si>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</si>
  <si>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</si>
  <si>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</si>
  <si>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</si>
  <si>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</si>
  <si>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</si>
  <si>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</si>
  <si>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</si>
  <si>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</si>
  <si>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</si>
  <si>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</si>
  <si>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</si>
  <si>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</si>
  <si>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</si>
  <si>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</si>
  <si>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</si>
  <si>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</si>
  <si>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</si>
  <si>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</si>
  <si>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</si>
  <si>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</si>
  <si>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</si>
  <si>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</si>
  <si>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</si>
  <si>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</si>
  <si>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</si>
  <si>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</si>
  <si>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</si>
  <si>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</si>
  <si>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</si>
  <si>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</si>
  <si>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</si>
  <si>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</si>
  <si>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</si>
  <si>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</si>
  <si>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</si>
  <si>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</si>
  <si>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</si>
  <si>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</si>
  <si>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</si>
  <si>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</si>
  <si>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</si>
  <si>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</si>
  <si>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</si>
  <si>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</si>
  <si>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</si>
  <si>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</si>
  <si>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</si>
  <si>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</si>
  <si>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</si>
  <si>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</si>
  <si>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</si>
  <si>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</si>
  <si>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</si>
  <si>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</si>
  <si>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</si>
  <si>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</si>
  <si>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</si>
  <si>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</si>
  <si>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</si>
  <si>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</si>
  <si>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</si>
  <si>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</si>
  <si>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</si>
  <si>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</si>
  <si>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</si>
  <si>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</si>
  <si>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</si>
  <si>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</si>
  <si>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</si>
  <si>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</si>
  <si>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</si>
  <si>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</si>
  <si>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</si>
  <si>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</si>
  <si>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</si>
  <si>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</si>
  <si>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</si>
  <si>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</si>
  <si>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</si>
  <si>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</si>
  <si>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</si>
  <si>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</si>
  <si>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</si>
  <si>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</si>
  <si>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</si>
  <si>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</si>
  <si>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</si>
  <si>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</si>
  <si>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</si>
  <si>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</si>
  <si>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</si>
  <si>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</si>
  <si>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</si>
  <si>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</si>
  <si>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</si>
  <si>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</si>
  <si>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</si>
  <si>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</si>
  <si>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</si>
  <si>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</si>
  <si>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</si>
  <si>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</si>
  <si>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</si>
  <si>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</si>
  <si>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</si>
  <si>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</si>
  <si>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</si>
  <si>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</si>
  <si>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</si>
  <si>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</si>
  <si>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</si>
  <si>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</si>
  <si>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</si>
  <si>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</si>
  <si>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</si>
  <si>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</si>
  <si>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</si>
  <si>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</si>
  <si>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</si>
  <si>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</si>
  <si>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</si>
  <si>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</si>
  <si>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</si>
  <si>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</si>
  <si>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</si>
  <si>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</si>
  <si>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</si>
  <si>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</si>
  <si>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</si>
  <si>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</si>
  <si>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</si>
  <si>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</si>
  <si>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</si>
  <si>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</si>
  <si>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</si>
  <si>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</si>
  <si>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</si>
  <si>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</si>
  <si>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</si>
  <si>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</si>
  <si>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</si>
  <si>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</si>
  <si>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</si>
  <si>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</si>
  <si>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</si>
  <si>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</si>
  <si>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</si>
  <si>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</si>
  <si>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</si>
  <si>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</si>
  <si>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</si>
  <si>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</si>
  <si>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</si>
  <si>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</si>
  <si>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</si>
  <si>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</si>
  <si>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</si>
  <si>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</si>
  <si>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</si>
  <si>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</si>
  <si>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</si>
  <si>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</si>
  <si>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</si>
  <si>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</si>
  <si>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</si>
  <si>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</si>
  <si>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</si>
  <si>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</si>
  <si>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</si>
  <si>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</si>
  <si>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</si>
  <si>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</si>
  <si>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</si>
  <si>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</si>
  <si>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</si>
  <si>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</si>
  <si>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</si>
  <si>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</si>
  <si>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</si>
  <si>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</si>
  <si>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</si>
  <si>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</si>
  <si>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</si>
  <si>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</si>
  <si>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</si>
  <si>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</si>
  <si>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</si>
  <si>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</si>
  <si>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</si>
  <si>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</si>
  <si>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</si>
  <si>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</si>
  <si>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</si>
  <si>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</si>
  <si>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</si>
  <si>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</si>
  <si>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</si>
  <si>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</si>
  <si>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</si>
  <si>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</si>
  <si>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</si>
  <si>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</si>
  <si>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</si>
  <si>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</si>
  <si>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</si>
  <si>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</si>
  <si>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</si>
  <si>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</si>
  <si>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</si>
  <si>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</si>
  <si>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</si>
  <si>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</si>
  <si>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</si>
  <si>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</si>
  <si>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</si>
  <si>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</si>
  <si>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</si>
  <si>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</si>
  <si>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</si>
  <si>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</si>
  <si>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</si>
  <si>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</si>
  <si>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</si>
  <si>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</si>
  <si>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</si>
  <si>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</si>
  <si>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</si>
  <si>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</si>
  <si>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</si>
  <si>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</si>
  <si>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</si>
  <si>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</si>
  <si>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</si>
  <si>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</si>
  <si>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</si>
  <si>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</si>
  <si>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</si>
  <si>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</si>
  <si>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</si>
  <si>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</si>
  <si>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</si>
  <si>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</si>
  <si>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</si>
  <si>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</si>
  <si>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</si>
  <si>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</si>
  <si>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</si>
  <si>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</si>
  <si>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</si>
  <si>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</si>
  <si>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</si>
  <si>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</si>
  <si>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</si>
  <si>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</si>
  <si>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</si>
  <si>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</si>
  <si>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</si>
  <si>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</si>
  <si>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</si>
  <si>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</si>
  <si>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</si>
  <si>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</si>
  <si>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</si>
  <si>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</si>
  <si>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</si>
  <si>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</si>
  <si>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</si>
  <si>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</si>
  <si>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</si>
  <si>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</si>
  <si>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</si>
  <si>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</si>
  <si>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</si>
  <si>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</si>
  <si>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</si>
  <si>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</si>
  <si>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</si>
  <si>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</si>
  <si>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</si>
  <si>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</si>
  <si>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</si>
  <si>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</si>
  <si>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</si>
  <si>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</si>
  <si>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</si>
  <si>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</si>
  <si>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</si>
  <si>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</si>
  <si>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</si>
  <si>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</si>
  <si>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</si>
  <si>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</si>
  <si>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</si>
  <si>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</si>
  <si>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</si>
  <si>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</si>
  <si>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</si>
  <si>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</si>
  <si>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</si>
  <si>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</si>
  <si>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</si>
  <si>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</si>
  <si>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</si>
  <si>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</si>
  <si>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</si>
  <si>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</si>
  <si>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</si>
  <si>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</si>
  <si>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</si>
  <si>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</si>
  <si>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</si>
  <si>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</si>
  <si>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</si>
  <si>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</si>
  <si>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</si>
  <si>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</si>
  <si>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</si>
  <si>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</si>
  <si>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</si>
  <si>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</si>
  <si>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</si>
  <si>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</si>
  <si>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</si>
  <si>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</si>
  <si>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</si>
  <si>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</si>
  <si>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</si>
  <si>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</si>
  <si>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</si>
  <si>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</si>
  <si>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</si>
  <si>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</si>
  <si>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</si>
  <si>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</si>
  <si>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</si>
  <si>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</si>
  <si>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</si>
  <si>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</si>
  <si>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</si>
  <si>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</si>
  <si>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</si>
  <si>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</si>
  <si>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</si>
  <si>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</si>
  <si>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</si>
  <si>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</si>
  <si>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</si>
  <si>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</si>
  <si>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</si>
  <si>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</si>
  <si>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</si>
  <si>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</si>
  <si>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</si>
  <si>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</si>
  <si>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</si>
  <si>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</si>
  <si>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</si>
  <si>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</si>
  <si>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</si>
  <si>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</si>
  <si>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</si>
  <si>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</si>
  <si>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</si>
  <si>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</si>
  <si>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</si>
  <si>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</si>
  <si>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</si>
  <si>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</si>
  <si>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</si>
  <si>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</si>
  <si>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</si>
  <si>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</si>
  <si>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</si>
  <si>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</si>
  <si>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</si>
  <si>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</si>
  <si>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</si>
  <si>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</si>
  <si>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</si>
  <si>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</si>
  <si>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</si>
  <si>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</si>
  <si>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</si>
  <si>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</si>
  <si>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</si>
  <si>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</si>
  <si>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</si>
  <si>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</si>
  <si>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</si>
  <si>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</si>
  <si>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</si>
  <si>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</si>
  <si>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</si>
  <si>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</si>
  <si>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</si>
  <si>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</si>
  <si>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</si>
  <si>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</si>
  <si>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</si>
  <si>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</si>
  <si>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</si>
  <si>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</si>
  <si>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</si>
  <si>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</si>
  <si>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</si>
  <si>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</si>
  <si>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</si>
  <si>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</si>
  <si>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</si>
  <si>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</si>
  <si>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</si>
  <si>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</si>
  <si>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</si>
  <si>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</si>
  <si>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</si>
  <si>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</si>
  <si>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</si>
  <si>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</si>
  <si>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</si>
  <si>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</si>
  <si>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</si>
  <si>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</si>
  <si>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</si>
  <si>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</si>
  <si>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</si>
  <si>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</si>
  <si>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</si>
  <si>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</si>
  <si>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</si>
  <si>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</si>
  <si>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</si>
  <si>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</si>
  <si>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</si>
  <si>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</si>
  <si>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</si>
  <si>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</si>
  <si>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</si>
  <si>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</si>
  <si>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</si>
  <si>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</si>
  <si>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</si>
  <si>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</si>
  <si>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</si>
  <si>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</si>
  <si>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</si>
  <si>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</si>
  <si>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</si>
  <si>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</si>
  <si>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</si>
  <si>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</si>
  <si>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</si>
  <si>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</si>
  <si>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</si>
  <si>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</si>
  <si>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</si>
  <si>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</si>
  <si>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</si>
  <si>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</si>
  <si>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</si>
  <si>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</si>
  <si>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</si>
  <si>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</si>
  <si>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</si>
  <si>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</si>
  <si>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</si>
  <si>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</si>
  <si>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</si>
  <si>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</si>
  <si>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</si>
  <si>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</si>
  <si>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</si>
  <si>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</si>
  <si>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</si>
  <si>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</si>
  <si>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</si>
  <si>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</si>
  <si>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</si>
  <si>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</si>
  <si>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</si>
  <si>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</si>
  <si>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</si>
  <si>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</si>
  <si>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</si>
  <si>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</si>
  <si>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</si>
  <si>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</si>
  <si>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</si>
  <si>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</si>
  <si>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</si>
  <si>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</si>
  <si>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</si>
  <si>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</si>
  <si>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</si>
  <si>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</si>
  <si>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</si>
  <si>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</si>
  <si>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</si>
  <si>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</si>
  <si>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</si>
  <si>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</si>
  <si>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</si>
  <si>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</si>
  <si>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</si>
  <si>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</si>
  <si>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</si>
  <si>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</si>
  <si>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</si>
  <si>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</si>
  <si>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</si>
  <si>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</si>
  <si>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</si>
  <si>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</si>
  <si>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</si>
  <si>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</si>
  <si>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</si>
  <si>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</si>
  <si>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</si>
  <si>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</si>
  <si>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</si>
  <si>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</si>
  <si>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</si>
  <si>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</si>
  <si>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</si>
  <si>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</si>
  <si>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</si>
  <si>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</si>
  <si>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</si>
  <si>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</si>
  <si>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</si>
  <si>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</si>
  <si>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</si>
  <si>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</si>
  <si>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</si>
  <si>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</si>
  <si>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</si>
  <si>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</si>
  <si>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</si>
  <si>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</si>
  <si>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</si>
  <si>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</si>
  <si>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</si>
  <si>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</si>
  <si>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</si>
  <si>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</si>
  <si>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</si>
  <si>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</si>
  <si>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</si>
  <si>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</si>
  <si>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</si>
  <si>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</si>
  <si>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</si>
  <si>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</si>
  <si>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</si>
  <si>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</si>
  <si>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</si>
  <si>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</si>
  <si>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</si>
  <si>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</si>
  <si>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</si>
  <si>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</si>
  <si>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</si>
  <si>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</si>
  <si>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</si>
  <si>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</si>
  <si>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</si>
  <si>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</si>
  <si>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</si>
  <si>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</si>
  <si>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</si>
  <si>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</si>
  <si>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</si>
  <si>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</si>
  <si>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</si>
  <si>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</si>
  <si>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</si>
  <si>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</si>
  <si>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</si>
  <si>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</si>
  <si>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</si>
  <si>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</si>
  <si>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</si>
  <si>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</si>
  <si>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</si>
  <si>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</si>
  <si>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</si>
  <si>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</si>
  <si>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</si>
  <si>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</si>
  <si>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</si>
  <si>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</si>
  <si>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</si>
  <si>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</si>
  <si>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</si>
  <si>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</si>
  <si>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</si>
  <si>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</si>
  <si>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</si>
  <si>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</si>
  <si>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</si>
  <si>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</si>
  <si>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</si>
  <si>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</si>
  <si>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</si>
  <si>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</si>
  <si>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</si>
  <si>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</si>
  <si>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</si>
  <si>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</si>
  <si>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</si>
  <si>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</si>
  <si>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</si>
  <si>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</si>
  <si>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</si>
  <si>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</si>
  <si>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</si>
  <si>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</si>
  <si>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</si>
  <si>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</si>
  <si>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</si>
  <si>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</si>
  <si>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</si>
  <si>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</si>
  <si>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</si>
  <si>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</si>
  <si>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</si>
  <si>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</si>
  <si>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</si>
  <si>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</si>
  <si>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</si>
  <si>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</si>
  <si>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</si>
  <si>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</si>
  <si>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</si>
  <si>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</si>
  <si>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</si>
  <si>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</si>
  <si>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</si>
  <si>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</si>
  <si>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</si>
  <si>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</si>
  <si>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</si>
  <si>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</si>
  <si>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</si>
  <si>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</si>
  <si>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</si>
  <si>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</si>
  <si>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</si>
  <si>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</si>
  <si>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</si>
  <si>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</si>
  <si>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</si>
  <si>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</si>
  <si>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</si>
  <si>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</si>
  <si>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</si>
  <si>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</si>
  <si>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</si>
  <si>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</si>
  <si>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</si>
  <si>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</si>
  <si>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</si>
  <si>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</si>
  <si>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</si>
  <si>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</si>
  <si>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</si>
  <si>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</si>
  <si>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</si>
  <si>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</si>
  <si>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</si>
  <si>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</si>
  <si>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</si>
  <si>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</si>
  <si>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</si>
  <si>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</si>
  <si>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</si>
  <si>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</si>
  <si>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</si>
  <si>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</si>
  <si>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</si>
  <si>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</si>
  <si>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</si>
  <si>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</si>
  <si>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</si>
  <si>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</si>
  <si>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</si>
  <si>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</si>
  <si>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</si>
  <si>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</si>
  <si>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</si>
  <si>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</si>
  <si>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</si>
  <si>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</si>
  <si>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</si>
  <si>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</si>
  <si>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</si>
  <si>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</si>
  <si>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</si>
  <si>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</si>
  <si>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</si>
  <si>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</si>
  <si>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</si>
  <si>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</si>
  <si>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</si>
  <si>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</si>
  <si>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</si>
  <si>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</si>
  <si>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</si>
  <si>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</si>
  <si>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</si>
  <si>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</si>
  <si>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</si>
  <si>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</si>
  <si>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</si>
  <si>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</si>
  <si>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</si>
  <si>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</si>
  <si>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</si>
  <si>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</si>
  <si>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</si>
  <si>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</si>
  <si>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</si>
  <si>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</si>
  <si>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</si>
  <si>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</si>
  <si>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</si>
  <si>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</si>
  <si>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</si>
  <si>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</si>
  <si>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</si>
  <si>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</si>
  <si>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</si>
  <si>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</si>
  <si>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</si>
  <si>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</si>
  <si>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</si>
  <si>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</si>
  <si>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</si>
  <si>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</si>
  <si>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</si>
  <si>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</si>
  <si>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</si>
  <si>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</si>
  <si>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</si>
  <si>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</si>
  <si>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</si>
  <si>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</si>
  <si>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</si>
  <si>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</si>
  <si>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</si>
  <si>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</si>
  <si>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</si>
  <si>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</si>
  <si>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</si>
  <si>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</si>
  <si>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</si>
  <si>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</si>
  <si>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</si>
  <si>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</si>
  <si>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</si>
  <si>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</si>
  <si>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</si>
  <si>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</si>
  <si>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</si>
  <si>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</si>
  <si>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</si>
  <si>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</si>
  <si>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</si>
  <si>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</si>
  <si>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</si>
  <si>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</si>
  <si>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</si>
  <si>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</si>
  <si>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</si>
  <si>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</si>
  <si>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</si>
  <si>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</si>
  <si>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</si>
  <si>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</si>
  <si>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</si>
  <si>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</si>
  <si>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</si>
  <si>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</si>
  <si>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</si>
  <si>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</si>
  <si>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</si>
  <si>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</si>
  <si>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</si>
  <si>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</si>
  <si>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</si>
  <si>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</si>
  <si>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</si>
  <si>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</si>
  <si>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</si>
  <si>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</si>
  <si>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</si>
  <si>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</si>
  <si>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</si>
  <si>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</si>
  <si>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</si>
  <si>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</si>
  <si>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</si>
  <si>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</si>
  <si>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</si>
  <si>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</si>
  <si>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</si>
  <si>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</si>
  <si>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</si>
  <si>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</si>
  <si>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</si>
  <si>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</si>
  <si>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</si>
  <si>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</si>
  <si>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</si>
  <si>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</si>
  <si>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</si>
  <si>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</si>
  <si>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</si>
  <si>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</si>
  <si>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</si>
  <si>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</si>
  <si>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</si>
  <si>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</si>
  <si>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</si>
  <si>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</si>
  <si>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</si>
  <si>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</si>
  <si>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</si>
  <si>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</si>
  <si>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</si>
  <si>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</si>
  <si>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</si>
  <si>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</si>
  <si>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</si>
  <si>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</si>
  <si>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</si>
  <si>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</si>
  <si>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</si>
  <si>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</si>
  <si>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</si>
  <si>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</si>
  <si>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</si>
  <si>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</si>
  <si>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</si>
  <si>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</si>
  <si>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</si>
  <si>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</si>
  <si>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</si>
  <si>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</si>
  <si>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</si>
  <si>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</si>
  <si>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</si>
  <si>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</si>
  <si>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</si>
  <si>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</si>
  <si>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</si>
  <si>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</si>
  <si>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</si>
  <si>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</si>
  <si>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</si>
  <si>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</si>
  <si>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</si>
  <si>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</si>
  <si>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</si>
  <si>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</si>
  <si>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</si>
  <si>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</si>
  <si>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</si>
  <si>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</si>
  <si>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</si>
  <si>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</si>
  <si>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</si>
  <si>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</si>
  <si>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</si>
  <si>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</si>
  <si>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</si>
  <si>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</si>
  <si>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</si>
  <si>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</si>
  <si>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</si>
  <si>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</si>
  <si>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</si>
  <si>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</si>
  <si>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</si>
  <si>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</si>
  <si>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</si>
  <si>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</si>
  <si>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</si>
  <si>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</si>
  <si>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</si>
  <si>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</si>
  <si>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</si>
  <si>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</si>
  <si>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</si>
  <si>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</si>
  <si>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</si>
  <si>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</si>
  <si>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</si>
  <si>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</si>
  <si>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</si>
  <si>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</si>
  <si>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</si>
  <si>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</si>
  <si>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</si>
  <si>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</si>
  <si>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</si>
  <si>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</si>
  <si>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</si>
  <si>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</si>
  <si>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</si>
  <si>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</si>
  <si>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</si>
  <si>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</si>
  <si>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</si>
  <si>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</si>
  <si>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</si>
  <si>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</si>
  <si>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</si>
  <si>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</si>
  <si>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</si>
  <si>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</si>
  <si>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</si>
  <si>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</si>
  <si>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</si>
  <si>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</si>
  <si>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</si>
  <si>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</si>
  <si>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</si>
  <si>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</si>
  <si>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</si>
  <si>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</si>
  <si>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</si>
  <si>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</si>
  <si>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</si>
  <si>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</si>
  <si>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</si>
  <si>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</si>
  <si>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</si>
  <si>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</si>
  <si>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</si>
  <si>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</si>
  <si>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</si>
  <si>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</si>
  <si>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</si>
  <si>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</si>
  <si>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</si>
  <si>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</si>
  <si>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</si>
  <si>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</si>
  <si>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</si>
  <si>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</si>
  <si>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</si>
  <si>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</si>
  <si>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</si>
  <si>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</si>
  <si>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</si>
  <si>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</si>
  <si>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</si>
  <si>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</si>
  <si>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</si>
  <si>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</si>
  <si>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</si>
  <si>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</si>
  <si>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</si>
  <si>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</si>
  <si>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</si>
  <si>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</si>
  <si>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</si>
  <si>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</si>
  <si>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</si>
  <si>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</si>
  <si>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</si>
  <si>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</si>
  <si>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</si>
  <si>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</si>
  <si>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</si>
  <si>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</si>
  <si>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</si>
  <si>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</si>
  <si>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</si>
  <si>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</si>
  <si>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</si>
  <si>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</si>
  <si>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</si>
  <si>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</si>
  <si>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</si>
  <si>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</si>
  <si>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</si>
  <si>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</si>
  <si>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</si>
  <si>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</si>
  <si>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</si>
  <si>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</si>
  <si>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</si>
  <si>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</si>
  <si>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</si>
  <si>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</si>
  <si>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</si>
  <si>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</si>
  <si>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</si>
  <si>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</si>
  <si>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</si>
  <si>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</si>
  <si>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</si>
  <si>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</si>
  <si>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</si>
  <si>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</si>
  <si>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</si>
  <si>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</si>
  <si>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</si>
  <si>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</si>
  <si>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</si>
  <si>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</si>
  <si>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</si>
  <si>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</si>
  <si>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</si>
  <si>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</si>
  <si>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</si>
  <si>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</si>
  <si>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</si>
  <si>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</si>
  <si>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</si>
  <si>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</si>
  <si>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</si>
  <si>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</si>
  <si>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</si>
  <si>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</si>
  <si>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</si>
  <si>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</si>
  <si>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</si>
  <si>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</si>
  <si>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</si>
  <si>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</si>
  <si>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</si>
  <si>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</si>
  <si>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</si>
  <si>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</si>
  <si>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</si>
  <si>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</si>
  <si>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</si>
  <si>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</si>
  <si>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</si>
  <si>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</si>
  <si>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</si>
  <si>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</si>
  <si>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</si>
  <si>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</si>
  <si>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</si>
  <si>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</si>
  <si>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</si>
  <si>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</si>
  <si>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</si>
  <si>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</si>
  <si>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</si>
  <si>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</si>
  <si>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</si>
  <si>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</si>
  <si>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</si>
  <si>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</si>
  <si>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</si>
  <si>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</si>
  <si>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</si>
  <si>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</si>
  <si>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</si>
  <si>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</si>
  <si>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</si>
  <si>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</si>
  <si>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</si>
  <si>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</si>
  <si>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</si>
  <si>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</si>
  <si>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</si>
  <si>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</si>
  <si>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</si>
  <si>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</si>
  <si>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</si>
  <si>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</si>
  <si>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</si>
  <si>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</si>
  <si>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</si>
  <si>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</si>
  <si>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</si>
  <si>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</si>
  <si>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</si>
  <si>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</si>
  <si>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</si>
  <si>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</si>
  <si>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</si>
  <si>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</si>
  <si>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</si>
  <si>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</si>
  <si>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</si>
  <si>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</si>
  <si>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</si>
  <si>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</si>
  <si>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</si>
  <si>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</si>
  <si>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</si>
  <si>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</si>
  <si>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</si>
  <si>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</si>
  <si>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</si>
  <si>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</si>
  <si>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</si>
  <si>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</si>
  <si>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</si>
  <si>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</si>
  <si>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</si>
  <si>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</si>
  <si>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</si>
  <si>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</si>
  <si>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</si>
  <si>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</si>
  <si>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</si>
  <si>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</si>
  <si>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</si>
  <si>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</si>
  <si>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</si>
  <si>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</si>
  <si>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</si>
  <si>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</si>
  <si>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</si>
  <si>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</si>
  <si>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</si>
  <si>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</si>
  <si>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</si>
  <si>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</si>
  <si>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</si>
  <si>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</si>
  <si>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</si>
  <si>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</si>
  <si>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</si>
  <si>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</si>
  <si>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</si>
  <si>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</si>
  <si>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</si>
  <si>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</si>
  <si>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</si>
  <si>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</si>
  <si>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</si>
  <si>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</si>
  <si>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</si>
  <si>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</si>
  <si>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</si>
  <si>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</si>
  <si>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</si>
  <si>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</si>
  <si>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</si>
  <si>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</si>
  <si>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</si>
  <si>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</si>
  <si>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</si>
  <si>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</si>
  <si>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</si>
  <si>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</si>
  <si>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</si>
  <si>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</si>
  <si>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</si>
  <si>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</si>
  <si>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</si>
  <si>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</si>
  <si>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</si>
  <si>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</si>
  <si>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</si>
  <si>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</si>
  <si>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</si>
  <si>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</si>
  <si>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</si>
  <si>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</si>
  <si>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</si>
  <si>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</si>
  <si>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</si>
  <si>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</si>
  <si>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</si>
  <si>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</si>
  <si>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</si>
  <si>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</si>
  <si>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</si>
  <si>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</si>
  <si>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</si>
  <si>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</si>
  <si>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</si>
  <si>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</si>
  <si>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</si>
  <si>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</si>
  <si>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</si>
  <si>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</si>
  <si>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</si>
  <si>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</si>
  <si>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</si>
  <si>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</si>
  <si>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</si>
  <si>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</si>
  <si>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</si>
  <si>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</si>
  <si>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</si>
  <si>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</si>
  <si>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</si>
  <si>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</si>
  <si>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</si>
  <si>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</si>
  <si>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</si>
  <si>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</si>
  <si>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</si>
  <si>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</si>
  <si>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</si>
  <si>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</si>
  <si>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</si>
  <si>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</si>
  <si>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</si>
  <si>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</si>
  <si>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</si>
  <si>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</si>
  <si>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</si>
  <si>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</si>
  <si>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</si>
  <si>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</si>
  <si>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</si>
  <si>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</si>
  <si>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</si>
  <si>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</si>
  <si>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</si>
  <si>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</si>
  <si>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</si>
  <si>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</si>
  <si>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</si>
  <si>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</si>
  <si>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</si>
  <si>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</si>
  <si>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</si>
  <si>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</si>
  <si>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</si>
  <si>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</si>
  <si>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</si>
  <si>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</si>
  <si>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</si>
  <si>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</si>
  <si>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</si>
  <si>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</si>
  <si>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</si>
  <si>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</si>
  <si>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</si>
  <si>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</si>
  <si>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</si>
  <si>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</si>
  <si>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</si>
  <si>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</si>
  <si>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</si>
  <si>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</si>
  <si>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</si>
  <si>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</si>
  <si>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</si>
  <si>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</si>
  <si>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</si>
  <si>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</si>
  <si>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</si>
  <si>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</si>
  <si>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</si>
  <si>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</si>
  <si>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</si>
  <si>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</si>
  <si>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</si>
  <si>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</si>
  <si>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</si>
  <si>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</si>
  <si>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</si>
  <si>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</si>
  <si>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</si>
  <si>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</si>
  <si>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</si>
  <si>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</si>
  <si>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</si>
  <si>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</si>
  <si>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</si>
  <si>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</si>
  <si>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</si>
  <si>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</si>
  <si>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</si>
  <si>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</si>
  <si>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</si>
  <si>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</si>
  <si>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</si>
  <si>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</si>
  <si>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</si>
  <si>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</si>
  <si>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</si>
  <si>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</si>
  <si>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</si>
  <si>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</si>
  <si>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</si>
  <si>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</si>
  <si>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</si>
  <si>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</si>
  <si>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</si>
  <si>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</si>
  <si>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</si>
  <si>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</si>
  <si>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</si>
  <si>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</si>
  <si>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</si>
  <si>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</si>
  <si>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</si>
  <si>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</si>
  <si>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</si>
  <si>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</si>
  <si>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</si>
  <si>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</si>
  <si>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</si>
  <si>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</si>
  <si>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</si>
  <si>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</si>
  <si>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</si>
  <si>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</si>
  <si>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</si>
  <si>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</si>
  <si>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</si>
  <si>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</si>
  <si>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</si>
  <si>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</si>
  <si>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</si>
  <si>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</si>
  <si>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</si>
  <si>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</si>
  <si>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</si>
  <si>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</si>
  <si>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</si>
  <si>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</si>
  <si>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</si>
  <si>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</si>
  <si>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</si>
  <si>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</si>
  <si>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</si>
  <si>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</si>
  <si>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</si>
  <si>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</si>
  <si>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</si>
  <si>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</si>
  <si>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</si>
  <si>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</si>
  <si>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</si>
  <si>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</si>
  <si>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</si>
  <si>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</si>
  <si>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</si>
  <si>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</si>
  <si>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</si>
  <si>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</si>
  <si>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</si>
  <si>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</si>
  <si>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</si>
  <si>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</si>
  <si>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</si>
  <si>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</si>
  <si>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</si>
  <si>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</si>
  <si>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</si>
  <si>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</si>
  <si>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</si>
  <si>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</si>
  <si>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</si>
  <si>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</si>
  <si>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</si>
  <si>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</si>
  <si>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</si>
  <si>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</si>
  <si>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</si>
  <si>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</si>
  <si>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</si>
  <si>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</si>
  <si>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</si>
  <si>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</si>
  <si>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</si>
  <si>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</si>
  <si>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</si>
  <si>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</si>
  <si>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</si>
  <si>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</si>
  <si>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</si>
  <si>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</si>
  <si>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</si>
  <si>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</si>
  <si>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</si>
  <si>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</si>
  <si>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</si>
  <si>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</si>
  <si>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</si>
  <si>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</si>
  <si>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</si>
  <si>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</si>
  <si>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</si>
  <si>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</si>
  <si>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</si>
  <si>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</si>
  <si>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</si>
  <si>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</si>
  <si>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</si>
  <si>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</si>
  <si>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</si>
  <si>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</si>
  <si>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</si>
  <si>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</si>
  <si>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</si>
  <si>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</si>
  <si>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</si>
  <si>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</si>
  <si>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</si>
  <si>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</si>
  <si>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</si>
  <si>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</si>
  <si>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</si>
  <si>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</si>
  <si>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</si>
  <si>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</si>
  <si>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</si>
  <si>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</si>
  <si>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</si>
  <si>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</si>
  <si>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</si>
  <si>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</si>
  <si>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</si>
  <si>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</si>
  <si>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</si>
  <si>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</si>
  <si>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</si>
  <si>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</si>
  <si>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</si>
  <si>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</si>
  <si>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</si>
  <si>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</si>
  <si>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</si>
  <si>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</si>
  <si>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</si>
  <si>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</si>
  <si>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</si>
  <si>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</si>
  <si>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</si>
  <si>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</si>
  <si>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</si>
  <si>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</si>
  <si>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</si>
  <si>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</si>
  <si>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</si>
  <si>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</si>
  <si>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</si>
  <si>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</si>
  <si>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</si>
  <si>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</si>
  <si>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</si>
  <si>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</si>
  <si>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</si>
  <si>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</si>
  <si>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</si>
  <si>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</si>
  <si>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</si>
  <si>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</si>
  <si>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</si>
  <si>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</si>
  <si>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</si>
  <si>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</si>
  <si>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</si>
  <si>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</si>
  <si>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</si>
  <si>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</si>
  <si>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</si>
  <si>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</si>
  <si>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</si>
  <si>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</si>
  <si>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</si>
  <si>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</si>
  <si>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</si>
  <si>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</si>
  <si>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</si>
  <si>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</si>
  <si>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</si>
  <si>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</si>
  <si>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</si>
  <si>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</si>
  <si>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</si>
  <si>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</si>
  <si>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</si>
  <si>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</si>
  <si>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</si>
  <si>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</si>
  <si>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</si>
  <si>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</si>
  <si>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</si>
  <si>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</si>
  <si>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</si>
  <si>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</si>
  <si>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</si>
  <si>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</si>
  <si>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</si>
  <si>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</si>
  <si>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</si>
  <si>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</si>
  <si>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</si>
  <si>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</si>
  <si>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</si>
  <si>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</si>
  <si>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</si>
  <si>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</si>
  <si>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</si>
  <si>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</si>
  <si>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</si>
  <si>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</si>
  <si>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</si>
  <si>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</si>
  <si>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</si>
  <si>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</si>
  <si>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</si>
  <si>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</si>
  <si>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</si>
  <si>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</si>
  <si>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</si>
  <si>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</si>
  <si>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</si>
  <si>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</si>
  <si>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</si>
  <si>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</si>
  <si>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</si>
  <si>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</si>
  <si>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</si>
  <si>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</si>
  <si>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</si>
  <si>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</si>
  <si>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</si>
  <si>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</si>
  <si>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</si>
  <si>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</si>
  <si>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</si>
  <si>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</si>
  <si>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</si>
  <si>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</si>
  <si>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</si>
  <si>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</si>
  <si>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</si>
  <si>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</si>
  <si>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</si>
  <si>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</si>
  <si>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</si>
  <si>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</si>
  <si>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</si>
  <si>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</si>
  <si>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</si>
  <si>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</si>
  <si>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</si>
  <si>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</si>
  <si>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</si>
  <si>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</si>
  <si>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</si>
  <si>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</si>
  <si>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</si>
  <si>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</si>
  <si>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</si>
  <si>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</si>
  <si>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</si>
  <si>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</si>
  <si>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</si>
  <si>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</si>
  <si>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</si>
  <si>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</si>
  <si>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</si>
  <si>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</si>
  <si>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</si>
  <si>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</si>
  <si>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</si>
  <si>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</si>
  <si>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</si>
  <si>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</si>
  <si>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</si>
  <si>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</si>
  <si>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</si>
  <si>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</si>
  <si>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</si>
  <si>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</si>
  <si>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</si>
  <si>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</si>
  <si>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</si>
  <si>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</si>
  <si>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</si>
  <si>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</si>
  <si>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</si>
  <si>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</si>
  <si>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</si>
  <si>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</si>
  <si>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</si>
  <si>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</si>
  <si>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</si>
  <si>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</si>
  <si>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</si>
  <si>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</si>
  <si>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</si>
  <si>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</si>
  <si>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</si>
  <si>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</si>
  <si>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</si>
  <si>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</si>
  <si>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</si>
  <si>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</si>
  <si>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</si>
  <si>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</si>
  <si>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</si>
  <si>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</si>
  <si>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</si>
  <si>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</si>
  <si>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</si>
  <si>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</si>
  <si>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</si>
  <si>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</si>
  <si>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</si>
  <si>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</si>
  <si>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</si>
  <si>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</si>
  <si>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</si>
  <si>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</si>
  <si>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</si>
  <si>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</si>
  <si>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</si>
  <si>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</si>
  <si>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</si>
  <si>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</si>
  <si>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</si>
  <si>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</si>
  <si>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</si>
  <si>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</si>
  <si>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</si>
  <si>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</si>
  <si>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</si>
  <si>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</si>
  <si>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</si>
  <si>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</si>
  <si>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</si>
  <si>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</si>
  <si>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</si>
  <si>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</si>
  <si>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</si>
  <si>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</si>
  <si>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</si>
  <si>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</si>
  <si>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</si>
  <si>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</si>
  <si>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</si>
  <si>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</si>
  <si>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</si>
  <si>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</si>
  <si>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</si>
  <si>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</si>
  <si>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</si>
  <si>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</si>
  <si>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</si>
  <si>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</si>
  <si>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</si>
  <si>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</si>
  <si>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</si>
  <si>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</si>
  <si>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</si>
  <si>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</si>
  <si>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</si>
  <si>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</si>
  <si>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</si>
  <si>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</si>
  <si>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</si>
  <si>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</si>
  <si>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</si>
  <si>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</si>
  <si>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</si>
  <si>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</si>
  <si>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</si>
  <si>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</si>
  <si>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</si>
  <si>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</si>
  <si>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</si>
  <si>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</si>
  <si>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</si>
  <si>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</si>
  <si>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</si>
  <si>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</si>
  <si>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</si>
  <si>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</si>
  <si>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</si>
  <si>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</si>
  <si>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</si>
  <si>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</si>
  <si>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</si>
  <si>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</si>
  <si>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</si>
  <si>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</si>
  <si>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</si>
  <si>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</si>
  <si>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</si>
  <si>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</si>
  <si>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</si>
  <si>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</si>
  <si>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</si>
  <si>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</si>
  <si>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</si>
  <si>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</si>
  <si>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</si>
  <si>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</si>
  <si>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</si>
  <si>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</si>
  <si>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</si>
  <si>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</si>
  <si>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</si>
  <si>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</si>
  <si>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</si>
  <si>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</si>
  <si>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</si>
  <si>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</si>
  <si>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</si>
  <si>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</si>
  <si>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</si>
  <si>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</si>
  <si>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</si>
  <si>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</si>
  <si>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</si>
  <si>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</si>
  <si>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</si>
  <si>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</si>
  <si>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</si>
  <si>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</si>
  <si>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</si>
  <si>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</si>
  <si>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</si>
  <si>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</si>
  <si>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</si>
  <si>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</si>
  <si>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</si>
  <si>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</si>
  <si>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</si>
  <si>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</si>
  <si>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</si>
  <si>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</si>
  <si>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</si>
  <si>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</si>
  <si>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</si>
  <si>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</si>
  <si>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</si>
  <si>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</si>
  <si>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</si>
  <si>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</si>
  <si>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</si>
  <si>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</si>
  <si>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</si>
  <si>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</si>
  <si>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</si>
  <si>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</si>
  <si>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</si>
  <si>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</si>
  <si>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</si>
  <si>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</si>
  <si>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</si>
  <si>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</si>
  <si>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</si>
  <si>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</si>
  <si>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</si>
  <si>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</si>
  <si>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</si>
  <si>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</si>
  <si>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</si>
  <si>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</si>
  <si>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</si>
  <si>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</si>
  <si>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</si>
  <si>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</si>
  <si>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</si>
  <si>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</si>
  <si>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</si>
  <si>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</si>
  <si>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</si>
  <si>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</si>
  <si>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</si>
  <si>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</si>
  <si>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</si>
  <si>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</si>
  <si>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</si>
  <si>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</si>
  <si>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</si>
  <si>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</si>
  <si>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</si>
  <si>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</si>
  <si>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</si>
  <si>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</si>
  <si>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</si>
  <si>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</si>
  <si>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</si>
  <si>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</si>
  <si>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</si>
  <si>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</si>
  <si>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</si>
  <si>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</si>
  <si>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</si>
  <si>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</si>
  <si>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</si>
  <si>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</si>
  <si>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</si>
  <si>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</si>
  <si>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</si>
  <si>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</si>
  <si>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</si>
  <si>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</si>
  <si>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</si>
  <si>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</si>
  <si>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</si>
  <si>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</si>
  <si>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</si>
  <si>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</si>
  <si>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</si>
  <si>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</si>
  <si>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</si>
  <si>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</si>
  <si>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</si>
  <si>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</si>
  <si>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</si>
  <si>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</si>
  <si>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</si>
  <si>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</si>
  <si>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</si>
  <si>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</si>
  <si>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</si>
  <si>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</si>
  <si>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</si>
  <si>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</si>
  <si>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</si>
  <si>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</si>
  <si>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</si>
  <si>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</si>
  <si>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</si>
  <si>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</si>
  <si>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</si>
  <si>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</si>
  <si>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</si>
  <si>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</si>
  <si>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</si>
  <si>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</si>
  <si>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</si>
  <si>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</si>
  <si>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</si>
  <si>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</si>
  <si>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</si>
  <si>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</si>
  <si>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</si>
  <si>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</si>
  <si>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</si>
  <si>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</si>
  <si>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</si>
  <si>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</si>
  <si>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</si>
  <si>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</si>
  <si>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</si>
  <si>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</si>
  <si>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</si>
  <si>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</si>
  <si>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</si>
  <si>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</si>
  <si>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</si>
  <si>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</si>
  <si>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</si>
  <si>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</si>
  <si>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</si>
  <si>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</si>
  <si>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</si>
  <si>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</si>
  <si>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</si>
  <si>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</si>
  <si>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</si>
  <si>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</si>
  <si>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</si>
  <si>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</si>
  <si>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</si>
  <si>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</si>
  <si>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</si>
  <si>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</si>
  <si>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</si>
  <si>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</si>
  <si>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</si>
  <si>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</si>
  <si>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</si>
  <si>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</si>
  <si>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</si>
  <si>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</si>
  <si>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</si>
  <si>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</si>
  <si>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</si>
  <si>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</si>
  <si>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</si>
  <si>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</si>
  <si>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</si>
  <si>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</si>
  <si>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</si>
  <si>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</si>
  <si>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</si>
  <si>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</si>
  <si>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</si>
  <si>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</si>
  <si>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</si>
  <si>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</si>
  <si>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</si>
  <si>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</si>
  <si>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</si>
  <si>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</si>
  <si>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</si>
  <si>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</si>
  <si>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</si>
  <si>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</si>
  <si>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</si>
  <si>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</si>
  <si>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</si>
  <si>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</si>
  <si>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</si>
  <si>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</si>
  <si>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</si>
  <si>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</si>
  <si>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</si>
  <si>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</si>
  <si>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</si>
  <si>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</si>
  <si>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</si>
  <si>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</si>
  <si>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</si>
  <si>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</si>
  <si>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</si>
  <si>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</si>
  <si>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</si>
  <si>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</si>
  <si>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</si>
  <si>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</si>
  <si>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</si>
  <si>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</si>
  <si>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</si>
  <si>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</si>
  <si>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</si>
  <si>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</si>
  <si>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</si>
  <si>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</si>
  <si>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</si>
  <si>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</si>
  <si>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</si>
  <si>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</si>
  <si>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</si>
  <si>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</si>
  <si>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</si>
  <si>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</si>
  <si>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</si>
  <si>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</si>
  <si>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</si>
  <si>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</si>
  <si>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</si>
  <si>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</si>
  <si>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</si>
  <si>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</si>
  <si>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</si>
  <si>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</si>
  <si>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</si>
  <si>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</si>
  <si>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</si>
  <si>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</si>
  <si>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</si>
  <si>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</si>
  <si>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</si>
  <si>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</si>
  <si>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</si>
  <si>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</si>
  <si>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</si>
  <si>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</si>
  <si>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</si>
  <si>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</si>
  <si>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</si>
  <si>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</si>
  <si>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</si>
  <si>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</si>
  <si>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</si>
  <si>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</si>
  <si>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</si>
  <si>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</si>
  <si>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</si>
  <si>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</si>
  <si>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</si>
  <si>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</si>
  <si>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</si>
  <si>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</si>
  <si>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</si>
  <si>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</si>
  <si>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</si>
  <si>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</si>
  <si>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</si>
  <si>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</si>
  <si>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</si>
  <si>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</si>
  <si>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</si>
  <si>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</si>
  <si>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</si>
  <si>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</si>
  <si>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</si>
  <si>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</si>
  <si>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</si>
  <si>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</si>
  <si>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</si>
  <si>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</si>
  <si>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</si>
  <si>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</si>
  <si>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</si>
  <si>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</si>
  <si>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</si>
  <si>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</si>
  <si>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</si>
  <si>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</si>
  <si>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</si>
  <si>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</si>
  <si>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</si>
  <si>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</si>
  <si>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</si>
  <si>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</si>
  <si>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</si>
  <si>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</si>
  <si>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</si>
  <si>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</si>
  <si>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</si>
  <si>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</si>
  <si>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</si>
  <si>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</si>
  <si>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</si>
  <si>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</si>
  <si>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</si>
  <si>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</si>
  <si>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</si>
  <si>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</si>
  <si>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</si>
  <si>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</si>
  <si>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</si>
  <si>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</si>
  <si>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</si>
  <si>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</si>
  <si>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</si>
  <si>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</si>
  <si>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</si>
  <si>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</si>
  <si>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</si>
  <si>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</si>
  <si>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</si>
  <si>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</si>
  <si>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</si>
  <si>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</si>
  <si>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</si>
  <si>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</si>
  <si>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</si>
  <si>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</si>
  <si>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</si>
  <si>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</si>
  <si>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</si>
  <si>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</si>
  <si>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</si>
  <si>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</si>
  <si>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</si>
  <si>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</si>
  <si>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</si>
  <si>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</si>
  <si>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</si>
  <si>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</si>
  <si>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</si>
  <si>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</si>
  <si>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</si>
  <si>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</si>
  <si>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</si>
  <si>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</si>
  <si>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</si>
  <si>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</si>
  <si>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</si>
  <si>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</si>
  <si>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</si>
  <si>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</si>
  <si>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</si>
  <si>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</si>
  <si>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</si>
  <si>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</si>
  <si>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</si>
  <si>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</si>
  <si>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</si>
  <si>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</si>
  <si>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</si>
  <si>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</si>
  <si>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</si>
  <si>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</si>
  <si>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</si>
  <si>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</si>
  <si>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</si>
  <si>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</si>
  <si>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</si>
  <si>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</si>
  <si>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</si>
  <si>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</si>
  <si>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</si>
  <si>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</si>
  <si>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</si>
  <si>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</si>
  <si>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</si>
  <si>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</si>
  <si>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</si>
  <si>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</si>
  <si>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</si>
  <si>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</si>
  <si>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</si>
  <si>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</si>
  <si>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</si>
  <si>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</si>
  <si>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</si>
  <si>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</si>
  <si>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</si>
  <si>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</si>
  <si>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</si>
  <si>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</si>
  <si>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</si>
  <si>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</si>
  <si>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</si>
  <si>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</si>
  <si>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</si>
  <si>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</si>
  <si>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</si>
  <si>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</si>
  <si>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</si>
  <si>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</si>
  <si>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</si>
  <si>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</si>
  <si>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</si>
  <si>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</si>
  <si>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</si>
  <si>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</si>
  <si>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</si>
  <si>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</si>
  <si>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</si>
  <si>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</si>
  <si>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</si>
  <si>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</si>
  <si>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</si>
  <si>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</si>
  <si>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</si>
  <si>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</si>
  <si>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</si>
  <si>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</si>
  <si>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</si>
  <si>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</si>
  <si>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</si>
  <si>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</si>
  <si>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</si>
  <si>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</si>
  <si>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</si>
  <si>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</si>
  <si>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</si>
  <si>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</si>
  <si>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</si>
  <si>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</si>
  <si>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</si>
  <si>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</si>
  <si>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</si>
  <si>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</si>
  <si>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</si>
  <si>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</si>
  <si>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</si>
  <si>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</si>
  <si>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</si>
  <si>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</si>
  <si>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</si>
  <si>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</si>
  <si>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</si>
  <si>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</si>
  <si>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</si>
  <si>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</si>
  <si>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</si>
  <si>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</si>
  <si>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</si>
  <si>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</si>
  <si>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</si>
  <si>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</si>
  <si>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</si>
  <si>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</si>
  <si>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</si>
  <si>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</si>
  <si>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</si>
  <si>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</si>
  <si>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</si>
  <si>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</si>
  <si>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</si>
  <si>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</si>
  <si>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</si>
  <si>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</si>
  <si>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</si>
  <si>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</si>
  <si>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</si>
  <si>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</si>
  <si>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</si>
  <si>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</si>
  <si>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</si>
  <si>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</si>
  <si>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</si>
  <si>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</si>
  <si>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</si>
  <si>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</si>
  <si>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</si>
  <si>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</si>
  <si>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</si>
  <si>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</si>
  <si>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</si>
  <si>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</si>
  <si>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</si>
  <si>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</si>
  <si>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</si>
  <si>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</si>
  <si>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</si>
  <si>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</si>
  <si>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</si>
  <si>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</si>
  <si>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</si>
  <si>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</si>
  <si>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</si>
  <si>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</si>
  <si>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</si>
  <si>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</si>
  <si>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</si>
  <si>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</si>
  <si>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</si>
  <si>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</si>
  <si>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</si>
  <si>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</si>
  <si>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</si>
  <si>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</si>
  <si>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</si>
  <si>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</si>
  <si>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</si>
  <si>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</si>
  <si>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</si>
  <si>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</si>
  <si>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</si>
  <si>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</si>
  <si>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</si>
  <si>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</si>
  <si>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</si>
  <si>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</si>
  <si>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</si>
  <si>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</si>
  <si>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</si>
  <si>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</si>
  <si>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</si>
  <si>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</si>
  <si>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</si>
  <si>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</si>
  <si>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</si>
  <si>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</si>
  <si>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</si>
  <si>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</si>
  <si>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</si>
  <si>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</si>
  <si>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</si>
  <si>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</si>
  <si>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</si>
  <si>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</si>
  <si>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</si>
  <si>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</si>
  <si>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</si>
  <si>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</si>
  <si>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</si>
  <si>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</si>
  <si>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</si>
  <si>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</si>
  <si>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</si>
  <si>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</si>
  <si>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</si>
  <si>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</si>
  <si>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</si>
  <si>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</si>
  <si>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</si>
  <si>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</si>
  <si>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</si>
  <si>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</si>
  <si>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</si>
  <si>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</si>
  <si>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</si>
  <si>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</si>
  <si>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</si>
  <si>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</si>
  <si>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</si>
  <si>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</si>
  <si>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</si>
  <si>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</si>
  <si>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</si>
  <si>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</si>
  <si>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</si>
  <si>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</si>
  <si>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</si>
  <si>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</si>
  <si>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</si>
  <si>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</si>
  <si>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</si>
  <si>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</si>
  <si>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</si>
  <si>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</si>
  <si>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</si>
  <si>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</si>
  <si>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</si>
  <si>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</si>
  <si>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</si>
  <si>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</si>
  <si>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</si>
  <si>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</si>
  <si>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</si>
  <si>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</si>
  <si>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</si>
  <si>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</si>
  <si>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</si>
  <si>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</si>
  <si>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</si>
  <si>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</si>
  <si>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</si>
  <si>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</si>
  <si>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</si>
  <si>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</si>
  <si>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</si>
  <si>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</si>
  <si>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</si>
  <si>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</si>
  <si>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</si>
  <si>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</si>
  <si>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</si>
  <si>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</si>
  <si>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</si>
  <si>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</si>
  <si>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</si>
  <si>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</si>
  <si>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</si>
  <si>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</si>
  <si>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</si>
  <si>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</si>
  <si>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</si>
  <si>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</si>
  <si>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</si>
  <si>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</si>
  <si>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</si>
  <si>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</si>
  <si>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</si>
  <si>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</si>
  <si>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</si>
  <si>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</si>
  <si>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</si>
  <si>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</si>
  <si>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</si>
  <si>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</si>
  <si>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</si>
  <si>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</si>
  <si>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</si>
  <si>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</si>
  <si>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</si>
  <si>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</si>
  <si>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</si>
  <si>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</si>
  <si>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</si>
  <si>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</si>
  <si>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</si>
  <si>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</si>
  <si>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</si>
  <si>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</si>
  <si>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</si>
  <si>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</si>
  <si>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</si>
  <si>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</si>
  <si>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</si>
  <si>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</si>
  <si>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</si>
  <si>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</si>
  <si>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</si>
  <si>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</si>
  <si>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</si>
  <si>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</si>
  <si>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</si>
  <si>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</si>
  <si>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</si>
  <si>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</si>
  <si>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</si>
  <si>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</si>
  <si>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</si>
  <si>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</si>
  <si>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</si>
  <si>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</si>
  <si>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</si>
  <si>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</si>
  <si>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</si>
  <si>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</si>
  <si>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</si>
  <si>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</si>
  <si>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</si>
  <si>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</si>
  <si>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</si>
  <si>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</si>
  <si>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</si>
  <si>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</si>
  <si>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</si>
  <si>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</si>
  <si>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</si>
  <si>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</si>
  <si>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</si>
  <si>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</si>
  <si>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</si>
  <si>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</si>
  <si>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</si>
  <si>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</si>
  <si>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</si>
  <si>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</si>
  <si>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</si>
  <si>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</si>
  <si>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</si>
  <si>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</si>
  <si>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</si>
  <si>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</si>
  <si>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</si>
  <si>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</si>
  <si>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</si>
  <si>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</si>
  <si>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</si>
  <si>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</si>
  <si>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</si>
  <si>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</si>
  <si>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</si>
  <si>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</si>
  <si>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</si>
  <si>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</si>
  <si>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</si>
  <si>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</si>
  <si>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</si>
  <si>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</si>
  <si>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</si>
  <si>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</si>
  <si>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</si>
  <si>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</si>
  <si>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</si>
  <si>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</si>
  <si>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</si>
  <si>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</si>
  <si>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</si>
  <si>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</si>
  <si>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</si>
  <si>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</si>
  <si>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</si>
  <si>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</si>
  <si>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</si>
  <si>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</si>
  <si>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</si>
  <si>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</si>
  <si>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</si>
  <si>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</si>
  <si>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</si>
  <si>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</si>
  <si>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</si>
  <si>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</si>
  <si>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</si>
  <si>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</si>
  <si>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</si>
  <si>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</si>
  <si>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</si>
  <si>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</si>
  <si>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</si>
  <si>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</si>
  <si>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</si>
  <si>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</si>
  <si>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</si>
  <si>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</si>
  <si>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</si>
  <si>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</si>
  <si>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</si>
  <si>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</si>
  <si>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</si>
  <si>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</si>
  <si>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</si>
  <si>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</si>
  <si>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</si>
  <si>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</si>
  <si>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</si>
  <si>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</si>
  <si>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</si>
  <si>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</si>
  <si>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</si>
  <si>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</si>
  <si>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</si>
  <si>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</si>
  <si>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</si>
  <si>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</si>
  <si>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</si>
  <si>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</si>
  <si>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</si>
  <si>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</si>
  <si>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</si>
  <si>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</si>
  <si>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</si>
  <si>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</si>
  <si>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</si>
  <si>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</si>
  <si>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</si>
  <si>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</si>
  <si>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</si>
  <si>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</si>
  <si>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</si>
  <si>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</si>
  <si>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</si>
  <si>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</si>
  <si>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</si>
  <si>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</si>
  <si>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</si>
  <si>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</si>
  <si>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</si>
  <si>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</si>
  <si>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</si>
  <si>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</si>
  <si>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</si>
  <si>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</si>
  <si>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</si>
  <si>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</si>
  <si>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</si>
  <si>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</si>
  <si>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</si>
  <si>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</si>
  <si>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</si>
  <si>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</si>
  <si>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</si>
  <si>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</si>
  <si>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</si>
  <si>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</si>
  <si>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</si>
  <si>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</si>
  <si>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</si>
  <si>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</si>
  <si>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</si>
  <si>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</si>
  <si>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</si>
  <si>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</si>
  <si>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</si>
  <si>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</si>
  <si>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</si>
  <si>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</si>
  <si>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</si>
  <si>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</si>
  <si>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</si>
  <si>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</si>
  <si>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</si>
  <si>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</si>
  <si>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</si>
  <si>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</si>
  <si>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</si>
  <si>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</si>
  <si>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</si>
  <si>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</si>
  <si>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</si>
  <si>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</si>
  <si>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</si>
  <si>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</si>
  <si>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</si>
  <si>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</si>
  <si>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</si>
  <si>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</si>
  <si>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</si>
  <si>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</si>
  <si>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</si>
  <si>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</si>
  <si>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</si>
  <si>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</si>
  <si>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</si>
  <si>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</si>
  <si>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</si>
  <si>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</si>
  <si>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</si>
  <si>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</si>
  <si>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</si>
  <si>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</si>
  <si>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</si>
  <si>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</si>
  <si>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</si>
  <si>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</si>
  <si>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</si>
  <si>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</si>
  <si>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</si>
  <si>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</si>
  <si>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</si>
  <si>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</si>
  <si>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</si>
  <si>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</si>
  <si>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</si>
  <si>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</si>
  <si>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</si>
  <si>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</si>
  <si>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</si>
  <si>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</si>
  <si>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</si>
  <si>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</si>
  <si>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</si>
  <si>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</si>
  <si>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</si>
  <si>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</si>
  <si>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</si>
  <si>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</si>
  <si>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</si>
  <si>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</si>
  <si>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</si>
  <si>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</si>
  <si>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</si>
  <si>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</si>
  <si>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</si>
  <si>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</si>
  <si>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</si>
  <si>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</si>
  <si>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</si>
  <si>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</si>
  <si>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</si>
  <si>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</si>
  <si>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</si>
  <si>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</si>
  <si>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</si>
  <si>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</si>
  <si>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</si>
  <si>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</si>
  <si>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</si>
  <si>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</si>
  <si>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</si>
  <si>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</si>
  <si>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</si>
  <si>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</si>
  <si>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</si>
  <si>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</si>
  <si>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</si>
  <si>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</si>
  <si>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</si>
  <si>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</si>
  <si>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</si>
  <si>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</si>
  <si>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</si>
  <si>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</si>
  <si>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</si>
  <si>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</si>
  <si>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</si>
  <si>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</si>
  <si>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</si>
  <si>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</si>
  <si>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</si>
  <si>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</si>
  <si>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</si>
  <si>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</si>
  <si>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</si>
  <si>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</si>
  <si>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</si>
  <si>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</si>
  <si>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</si>
  <si>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</si>
  <si>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</si>
  <si>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</si>
  <si>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</si>
  <si>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</si>
  <si>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</si>
  <si>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</si>
  <si>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</si>
  <si>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</si>
  <si>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</si>
  <si>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</si>
  <si>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</si>
  <si>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</si>
  <si>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</si>
  <si>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</si>
  <si>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</si>
  <si>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</si>
  <si>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</si>
  <si>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</si>
  <si>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</si>
  <si>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</si>
  <si>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</si>
  <si>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</si>
  <si>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</si>
  <si>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</si>
  <si>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</si>
  <si>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</si>
  <si>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</si>
  <si>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</si>
  <si>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</si>
  <si>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</si>
  <si>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</si>
  <si>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</si>
  <si>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</si>
  <si>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</si>
  <si>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</si>
  <si>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</si>
  <si>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</si>
  <si>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</si>
  <si>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</si>
  <si>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</si>
  <si>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</si>
  <si>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</si>
  <si>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</si>
  <si>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</si>
  <si>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</si>
  <si>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</si>
  <si>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</si>
  <si>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</si>
  <si>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</si>
  <si>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</si>
  <si>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</si>
  <si>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</si>
  <si>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</si>
  <si>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</si>
  <si>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</si>
  <si>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</si>
  <si>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</si>
  <si>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</si>
  <si>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</si>
  <si>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</si>
  <si>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</si>
  <si>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</si>
  <si>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</si>
  <si>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</si>
  <si>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</si>
  <si>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</si>
  <si>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</si>
  <si>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</si>
  <si>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</si>
  <si>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</si>
  <si>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</si>
  <si>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</si>
  <si>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</si>
  <si>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</si>
  <si>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</si>
  <si>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</si>
  <si>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</si>
  <si>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</si>
  <si>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</si>
  <si>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</si>
  <si>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</si>
  <si>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</si>
  <si>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</si>
  <si>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</si>
  <si>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</si>
  <si>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</si>
  <si>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</si>
  <si>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</si>
  <si>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</si>
  <si>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</si>
  <si>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</si>
  <si>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</si>
  <si>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</si>
  <si>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</si>
  <si>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</si>
  <si>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</si>
  <si>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</si>
  <si>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</si>
  <si>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</si>
  <si>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</si>
  <si>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</si>
  <si>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</si>
  <si>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</si>
  <si>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</si>
  <si>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</si>
  <si>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</si>
  <si>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</si>
  <si>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</si>
  <si>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</si>
  <si>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</si>
  <si>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</si>
  <si>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</si>
  <si>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</si>
  <si>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</si>
  <si>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</si>
  <si>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</si>
  <si>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</si>
  <si>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</si>
  <si>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</si>
  <si>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</si>
  <si>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</si>
  <si>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</si>
  <si>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</si>
  <si>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</si>
  <si>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</si>
  <si>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</si>
  <si>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</si>
  <si>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</si>
  <si>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</si>
  <si>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</si>
  <si>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</si>
  <si>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</si>
  <si>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</si>
  <si>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</si>
  <si>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</si>
  <si>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</si>
  <si>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</si>
  <si>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</si>
  <si>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</si>
  <si>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</si>
  <si>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</si>
  <si>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</si>
  <si>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</si>
  <si>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</si>
  <si>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</si>
  <si>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</si>
  <si>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</si>
  <si>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</si>
  <si>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</si>
  <si>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</si>
  <si>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</si>
  <si>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</si>
  <si>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</si>
  <si>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</si>
  <si>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</si>
  <si>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</si>
  <si>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</si>
  <si>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</si>
  <si>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</si>
  <si>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</si>
  <si>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</si>
  <si>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</si>
  <si>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</si>
  <si>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</si>
  <si>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</si>
  <si>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</si>
  <si>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</si>
  <si>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</si>
  <si>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</si>
  <si>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</si>
  <si>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</si>
  <si>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</si>
  <si>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</si>
  <si>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</si>
  <si>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</si>
  <si>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</si>
  <si>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</si>
  <si>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</si>
  <si>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</si>
  <si>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</si>
  <si>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</si>
  <si>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</si>
  <si>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</si>
  <si>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</si>
  <si>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</si>
  <si>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</si>
  <si>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</si>
  <si>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</si>
  <si>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</si>
  <si>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</si>
  <si>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</si>
  <si>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</si>
  <si>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</si>
  <si>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</si>
  <si>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</si>
  <si>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</si>
  <si>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</si>
  <si>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</si>
  <si>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</si>
  <si>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</si>
  <si>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</si>
  <si>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</si>
  <si>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</si>
  <si>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</si>
  <si>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</si>
  <si>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</si>
  <si>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</si>
  <si>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</si>
  <si>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</si>
  <si>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</si>
  <si>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</si>
  <si>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</si>
  <si>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</si>
  <si>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</si>
  <si>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</si>
  <si>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</si>
  <si>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</si>
  <si>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</si>
  <si>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</si>
  <si>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</si>
  <si>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</si>
  <si>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</si>
  <si>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</si>
  <si>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</si>
  <si>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</si>
  <si>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</si>
  <si>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</si>
  <si>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</si>
  <si>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</si>
  <si>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</si>
  <si>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</si>
  <si>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</si>
  <si>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</si>
  <si>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</si>
  <si>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</si>
  <si>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</si>
  <si>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</si>
  <si>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</si>
  <si>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</si>
  <si>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</si>
  <si>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</si>
  <si>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</si>
  <si>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</si>
  <si>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</si>
  <si>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</si>
  <si>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</si>
  <si>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</si>
  <si>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</si>
  <si>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</si>
  <si>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</si>
  <si>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</si>
  <si>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</si>
  <si>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</si>
  <si>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</si>
  <si>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</si>
  <si>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</si>
  <si>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</si>
  <si>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</si>
  <si>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</si>
  <si>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</si>
  <si>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</si>
  <si>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</si>
  <si>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</si>
  <si>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</si>
  <si>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</si>
  <si>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</si>
  <si>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</si>
  <si>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</si>
  <si>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</si>
  <si>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</si>
  <si>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</si>
  <si>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</si>
  <si>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</si>
  <si>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</si>
  <si>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</si>
  <si>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</si>
  <si>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</si>
  <si>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</si>
  <si>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</si>
  <si>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</si>
  <si>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</si>
  <si>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</si>
  <si>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</si>
  <si>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</si>
  <si>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</si>
  <si>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</si>
  <si>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</si>
  <si>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</si>
  <si>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</si>
  <si>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</si>
  <si>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</si>
  <si>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</si>
  <si>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</si>
  <si>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</si>
  <si>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</si>
  <si>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</si>
  <si>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</si>
  <si>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</si>
  <si>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</si>
  <si>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</si>
  <si>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</si>
  <si>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</si>
  <si>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</si>
  <si>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</si>
  <si>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</si>
  <si>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</si>
  <si>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</si>
  <si>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</si>
  <si>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</si>
  <si>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</si>
  <si>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</si>
  <si>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</si>
  <si>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</si>
  <si>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</si>
  <si>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</si>
  <si>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</si>
  <si>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</si>
  <si>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</si>
  <si>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</si>
  <si>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</si>
  <si>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</si>
  <si>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</si>
  <si>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</si>
  <si>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</si>
  <si>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</si>
  <si>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</si>
  <si>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</si>
  <si>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</si>
  <si>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</si>
  <si>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</si>
  <si>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</si>
  <si>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</si>
  <si>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</si>
  <si>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</si>
  <si>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</si>
  <si>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</si>
  <si>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</si>
  <si>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</si>
  <si>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</si>
  <si>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</si>
  <si>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</si>
  <si>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</si>
  <si>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</si>
  <si>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</si>
  <si>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</si>
  <si>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</si>
  <si>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</si>
  <si>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</si>
  <si>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</si>
  <si>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</si>
  <si>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</si>
  <si>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</si>
  <si>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</si>
  <si>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</si>
  <si>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</si>
  <si>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</si>
  <si>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</si>
  <si>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</si>
  <si>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</si>
  <si>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</si>
  <si>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</si>
  <si>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</si>
  <si>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</si>
  <si>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</si>
  <si>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</si>
  <si>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</si>
  <si>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</si>
  <si>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</si>
  <si>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</si>
  <si>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</si>
  <si>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</si>
  <si>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</si>
  <si>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</si>
  <si>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</si>
  <si>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</si>
  <si>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</si>
  <si>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</si>
  <si>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</si>
  <si>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</si>
  <si>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</si>
  <si>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</si>
  <si>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</si>
  <si>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</si>
  <si>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</si>
  <si>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</si>
  <si>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</si>
  <si>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</si>
  <si>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</si>
  <si>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</si>
  <si>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</si>
  <si>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</si>
  <si>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</si>
  <si>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</si>
  <si>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</si>
  <si>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</si>
  <si>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</si>
  <si>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</si>
  <si>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</si>
  <si>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</si>
  <si>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</si>
  <si>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</si>
  <si>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</si>
  <si>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</si>
  <si>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</si>
  <si>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</si>
  <si>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</si>
  <si>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</si>
  <si>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</si>
  <si>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</si>
  <si>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</si>
  <si>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</si>
  <si>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</si>
  <si>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</si>
  <si>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</si>
  <si>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</si>
  <si>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</si>
  <si>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</si>
  <si>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</si>
  <si>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</si>
  <si>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</si>
  <si>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</si>
  <si>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</si>
  <si>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</si>
  <si>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</si>
  <si>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</si>
  <si>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</si>
  <si>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</si>
  <si>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</si>
  <si>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</si>
  <si>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</si>
  <si>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</si>
  <si>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</si>
  <si>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</si>
  <si>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</si>
  <si>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</si>
  <si>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</si>
  <si>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</si>
  <si>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</si>
  <si>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</si>
  <si>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</si>
  <si>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</si>
  <si>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</si>
  <si>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</si>
  <si>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</si>
  <si>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</si>
  <si>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</si>
  <si>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</si>
  <si>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</si>
  <si>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</si>
  <si>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</si>
  <si>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</si>
  <si>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</si>
  <si>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</si>
  <si>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</si>
  <si>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</si>
  <si>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</si>
  <si>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</si>
  <si>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</si>
  <si>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</si>
  <si>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</si>
  <si>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</si>
  <si>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</si>
  <si>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</si>
  <si>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</si>
  <si>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</si>
  <si>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</si>
  <si>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</si>
  <si>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</si>
  <si>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</si>
  <si>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</si>
  <si>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</si>
  <si>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</si>
  <si>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</si>
  <si>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</si>
  <si>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</si>
  <si>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</si>
  <si>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</si>
  <si>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</si>
  <si>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</si>
  <si>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</si>
  <si>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</si>
  <si>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</si>
  <si>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</si>
  <si>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</si>
  <si>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</si>
  <si>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</si>
  <si>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</si>
  <si>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</si>
  <si>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</si>
  <si>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</si>
  <si>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</si>
  <si>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</si>
  <si>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</si>
  <si>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</si>
  <si>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</si>
  <si>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</si>
  <si>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</si>
  <si>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</si>
  <si>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</si>
  <si>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</si>
  <si>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</si>
  <si>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</si>
  <si>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</si>
  <si>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</si>
  <si>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</si>
  <si>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</si>
  <si>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</si>
  <si>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</si>
  <si>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</si>
  <si>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</si>
  <si>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</si>
  <si>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</si>
  <si>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</si>
  <si>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</si>
  <si>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</si>
  <si>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</si>
  <si>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</si>
  <si>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</si>
  <si>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</si>
  <si>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</si>
  <si>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</si>
  <si>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</si>
  <si>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</si>
  <si>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</si>
  <si>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</si>
  <si>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</si>
  <si>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</si>
  <si>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</si>
  <si>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</si>
  <si>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</si>
  <si>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</si>
  <si>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</si>
  <si>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</si>
  <si>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</si>
  <si>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</si>
  <si>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</si>
  <si>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</si>
  <si>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</si>
  <si>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</si>
  <si>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</si>
  <si>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</si>
  <si>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</si>
  <si>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</si>
  <si>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</si>
  <si>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</si>
  <si>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</si>
  <si>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</si>
  <si>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</si>
  <si>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</si>
  <si>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</si>
  <si>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</si>
  <si>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</si>
  <si>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</si>
  <si>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</si>
  <si>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</si>
  <si>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</si>
  <si>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</si>
  <si>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</si>
  <si>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</si>
  <si>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</si>
  <si>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</si>
  <si>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</si>
  <si>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</si>
  <si>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</si>
  <si>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</si>
  <si>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</si>
  <si>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</si>
  <si>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</si>
  <si>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</si>
  <si>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</si>
  <si>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</si>
  <si>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</si>
  <si>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</si>
  <si>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</si>
  <si>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</si>
  <si>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</si>
  <si>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</si>
  <si>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</si>
  <si>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</si>
  <si>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</si>
  <si>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</si>
  <si>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</si>
  <si>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</si>
  <si>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</si>
  <si>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</si>
  <si>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</si>
  <si>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</si>
  <si>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</si>
  <si>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</si>
  <si>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</si>
  <si>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</si>
  <si>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</si>
  <si>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</si>
  <si>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</si>
  <si>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</si>
  <si>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</si>
  <si>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</si>
  <si>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</si>
  <si>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</si>
  <si>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</si>
  <si>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</si>
  <si>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</si>
  <si>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</si>
  <si>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</si>
  <si>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</si>
  <si>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</si>
  <si>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</si>
  <si>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</si>
  <si>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</si>
  <si>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</si>
  <si>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</si>
  <si>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</si>
  <si>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</si>
  <si>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</si>
  <si>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</si>
  <si>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</si>
  <si>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</si>
  <si>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</si>
  <si>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</si>
  <si>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</si>
  <si>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</si>
  <si>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</si>
  <si>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</si>
  <si>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</si>
  <si>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</si>
  <si>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</si>
  <si>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</si>
  <si>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</si>
  <si>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</si>
  <si>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</si>
  <si>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</si>
  <si>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</si>
  <si>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</si>
  <si>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</si>
  <si>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</si>
  <si>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</si>
  <si>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</si>
  <si>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</si>
  <si>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</si>
  <si>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</si>
  <si>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</si>
  <si>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</si>
  <si>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</si>
  <si>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</si>
  <si>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</si>
  <si>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</si>
  <si>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</si>
  <si>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</si>
  <si>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</si>
  <si>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</si>
  <si>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</si>
  <si>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</si>
  <si>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</si>
  <si>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</si>
  <si>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</si>
  <si>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</si>
  <si>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</si>
  <si>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</si>
  <si>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</si>
  <si>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</si>
  <si>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</si>
  <si>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</si>
  <si>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</si>
  <si>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</si>
  <si>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</si>
  <si>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</si>
  <si>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</si>
  <si>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</si>
  <si>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</si>
  <si>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</si>
  <si>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</si>
  <si>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</si>
  <si>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</si>
  <si>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</si>
  <si>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</si>
  <si>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</si>
  <si>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</si>
  <si>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</si>
  <si>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</si>
  <si>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</si>
  <si>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</si>
  <si>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</si>
  <si>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</si>
  <si>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</si>
  <si>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</si>
  <si>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</si>
  <si>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</si>
  <si>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</si>
  <si>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</si>
  <si>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</si>
  <si>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</si>
  <si>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</si>
  <si>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</si>
  <si>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</si>
  <si>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</si>
  <si>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</si>
  <si>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</si>
  <si>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</si>
  <si>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</si>
  <si>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</si>
  <si>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</si>
  <si>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</si>
  <si>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</si>
  <si>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</si>
  <si>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</si>
  <si>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</si>
  <si>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</si>
  <si>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</si>
  <si>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</si>
  <si>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</si>
  <si>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</si>
  <si>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</si>
  <si>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</si>
  <si>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</si>
  <si>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</si>
  <si>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</si>
  <si>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</si>
  <si>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</si>
  <si>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</si>
  <si>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</si>
  <si>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</si>
  <si>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</si>
  <si>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</si>
  <si>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</si>
  <si>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</si>
  <si>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</si>
  <si>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</si>
  <si>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</si>
  <si>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</si>
  <si>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</si>
  <si>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</si>
  <si>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</si>
  <si>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</si>
  <si>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</si>
  <si>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</si>
  <si>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</si>
  <si>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</si>
  <si>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</si>
  <si>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</si>
  <si>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</si>
  <si>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</si>
  <si>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</si>
  <si>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</si>
  <si>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</si>
  <si>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</si>
  <si>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</si>
  <si>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</si>
  <si>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</si>
  <si>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</si>
  <si>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</si>
  <si>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</si>
  <si>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</si>
  <si>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</si>
  <si>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</si>
  <si>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</si>
  <si>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</si>
  <si>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</si>
  <si>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</si>
  <si>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</si>
  <si>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</si>
  <si>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</si>
  <si>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</si>
  <si>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</si>
  <si>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</si>
  <si>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</si>
  <si>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</si>
  <si>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</si>
  <si>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</si>
  <si>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</si>
  <si>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</si>
  <si>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</si>
  <si>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</si>
  <si>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</si>
  <si>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</si>
  <si>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</si>
  <si>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</si>
  <si>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</si>
  <si>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</si>
  <si>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</si>
  <si>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</si>
  <si>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</si>
  <si>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</si>
  <si>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</si>
  <si>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</si>
  <si>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</si>
  <si>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</si>
  <si>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</si>
  <si>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</si>
  <si>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</si>
  <si>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</si>
  <si>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</si>
  <si>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</si>
  <si>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</si>
  <si>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</si>
  <si>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</si>
  <si>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</si>
  <si>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</si>
  <si>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</si>
  <si>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</si>
  <si>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</si>
  <si>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</si>
  <si>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</si>
  <si>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</si>
  <si>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</si>
  <si>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</si>
  <si>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</si>
  <si>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</si>
  <si>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</si>
  <si>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</si>
  <si>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</si>
  <si>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</si>
  <si>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</si>
  <si>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</si>
  <si>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</si>
  <si>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</si>
  <si>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</si>
  <si>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</si>
  <si>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</si>
  <si>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</si>
  <si>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</si>
  <si>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</si>
  <si>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</si>
  <si>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</si>
  <si>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</si>
  <si>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</si>
  <si>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</si>
  <si>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</si>
  <si>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</si>
  <si>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</si>
  <si>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</si>
  <si>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</si>
  <si>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</si>
  <si>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</si>
  <si>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</si>
  <si>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</si>
  <si>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</si>
  <si>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</si>
  <si>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</si>
  <si>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</si>
  <si>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</si>
  <si>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</si>
  <si>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</si>
  <si>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</si>
  <si>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</si>
  <si>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</si>
  <si>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</si>
  <si>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</si>
  <si>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</si>
  <si>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</si>
  <si>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</si>
  <si>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</si>
  <si>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</si>
  <si>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</si>
  <si>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</si>
  <si>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</si>
  <si>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</si>
  <si>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</si>
  <si>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</si>
  <si>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</si>
  <si>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</si>
  <si>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</si>
  <si>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</si>
  <si>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</si>
  <si>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</si>
  <si>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</si>
  <si>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</si>
  <si>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</si>
  <si>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</si>
  <si>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</si>
  <si>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</si>
  <si>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</si>
  <si>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</si>
  <si>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</si>
  <si>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</si>
  <si>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</si>
  <si>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</si>
  <si>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</si>
  <si>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</si>
  <si>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</si>
  <si>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</si>
  <si>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</si>
  <si>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</si>
  <si>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</si>
  <si>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</si>
  <si>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</si>
  <si>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</si>
  <si>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</si>
  <si>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</si>
  <si>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</si>
  <si>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</si>
  <si>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</si>
  <si>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</si>
  <si>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</si>
  <si>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</si>
  <si>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</si>
  <si>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</si>
  <si>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</si>
  <si>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</si>
  <si>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</si>
  <si>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</si>
  <si>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</si>
  <si>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</si>
  <si>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</si>
  <si>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</si>
  <si>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</si>
  <si>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</si>
  <si>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</si>
  <si>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</si>
  <si>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</si>
  <si>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</si>
  <si>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</si>
  <si>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</si>
  <si>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</si>
  <si>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</si>
  <si>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</si>
  <si>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</si>
  <si>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</si>
  <si>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</si>
  <si>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</si>
  <si>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</si>
  <si>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</si>
  <si>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</si>
  <si>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</si>
  <si>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</si>
  <si>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</si>
  <si>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</si>
  <si>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</si>
  <si>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</si>
  <si>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</si>
  <si>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</si>
  <si>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</si>
  <si>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</si>
  <si>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</si>
  <si>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</si>
  <si>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</si>
  <si>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</si>
  <si>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</si>
  <si>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</si>
  <si>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</si>
  <si>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</si>
  <si>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</si>
  <si>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</si>
  <si>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</si>
  <si>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</si>
  <si>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</si>
  <si>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</si>
  <si>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</si>
  <si>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</si>
  <si>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</si>
  <si>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</si>
  <si>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</si>
  <si>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</si>
  <si>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</si>
  <si>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</si>
  <si>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</si>
  <si>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</si>
  <si>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</si>
  <si>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</si>
  <si>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</si>
  <si>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</si>
  <si>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</si>
  <si>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</si>
  <si>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</si>
  <si>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</si>
  <si>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</si>
  <si>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</si>
  <si>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</si>
  <si>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</si>
  <si>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</si>
  <si>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</si>
  <si>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</si>
  <si>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</si>
  <si>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</si>
  <si>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</si>
  <si>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</si>
  <si>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</si>
  <si>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</si>
  <si>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</si>
  <si>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</si>
  <si>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</si>
  <si>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</si>
  <si>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</si>
  <si>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</si>
  <si>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</si>
  <si>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</si>
  <si>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</si>
  <si>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</si>
  <si>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</si>
  <si>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</si>
  <si>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</si>
  <si>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</si>
  <si>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</si>
  <si>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</si>
  <si>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</si>
  <si>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</si>
  <si>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</si>
  <si>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</si>
  <si>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</si>
  <si>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</si>
  <si>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</si>
  <si>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</si>
  <si>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</si>
  <si>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</si>
  <si>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</si>
  <si>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</si>
  <si>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</si>
  <si>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</si>
  <si>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</si>
  <si>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</si>
  <si>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</si>
  <si>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</si>
  <si>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</si>
  <si>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</si>
  <si>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</si>
  <si>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</si>
  <si>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</si>
  <si>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</si>
  <si>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</si>
  <si>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</si>
  <si>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</si>
  <si>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</si>
  <si>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</si>
  <si>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</si>
  <si>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</si>
  <si>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</si>
  <si>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</si>
  <si>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</si>
  <si>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</si>
  <si>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</si>
  <si>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</si>
  <si>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</si>
  <si>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</si>
  <si>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</si>
  <si>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</si>
  <si>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</si>
  <si>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</si>
  <si>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</si>
  <si>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</si>
  <si>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</si>
  <si>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</si>
  <si>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</si>
  <si>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</si>
  <si>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</si>
  <si>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</si>
  <si>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</si>
  <si>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</si>
  <si>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</si>
  <si>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</si>
  <si>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</si>
  <si>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</si>
  <si>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</si>
  <si>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</si>
  <si>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</si>
  <si>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</si>
  <si>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</si>
  <si>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</si>
  <si>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</si>
  <si>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</si>
  <si>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</si>
  <si>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</si>
  <si>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</si>
  <si>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</si>
  <si>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</si>
  <si>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</si>
  <si>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</si>
  <si>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</si>
  <si>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</si>
  <si>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</si>
  <si>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</si>
  <si>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</si>
  <si>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</si>
  <si>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</si>
  <si>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</si>
  <si>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</si>
  <si>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</si>
  <si>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</si>
  <si>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</si>
  <si>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</si>
  <si>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</si>
  <si>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</si>
  <si>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</si>
  <si>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</si>
  <si>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</si>
  <si>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</si>
  <si>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</si>
  <si>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</si>
  <si>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</si>
  <si>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</si>
  <si>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</si>
  <si>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</si>
  <si>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</si>
  <si>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</si>
  <si>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</si>
  <si>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</si>
  <si>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</si>
  <si>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</si>
  <si>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</si>
  <si>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</si>
  <si>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</si>
  <si>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</si>
  <si>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</si>
  <si>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</si>
  <si>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</si>
  <si>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</si>
  <si>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</si>
  <si>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</si>
  <si>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</si>
  <si>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</si>
  <si>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</si>
  <si>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</si>
  <si>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</si>
  <si>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</si>
  <si>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</si>
  <si>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</si>
  <si>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</si>
  <si>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</si>
  <si>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</si>
  <si>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</si>
  <si>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</si>
  <si>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</si>
  <si>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</si>
  <si>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</si>
  <si>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</si>
  <si>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</si>
  <si>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</si>
  <si>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</si>
  <si>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</si>
  <si>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</si>
  <si>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</si>
  <si>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</si>
  <si>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</si>
  <si>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</si>
  <si>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</si>
  <si>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</si>
  <si>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</si>
  <si>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</si>
  <si>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</si>
  <si>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</si>
  <si>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</si>
  <si>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</si>
  <si>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</si>
  <si>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</si>
  <si>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</si>
  <si>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</si>
  <si>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</si>
  <si>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</si>
  <si>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</si>
  <si>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</si>
  <si>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</si>
  <si>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</si>
  <si>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</si>
  <si>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</si>
  <si>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</si>
  <si>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</si>
  <si>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</si>
  <si>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</si>
  <si>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</si>
  <si>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</si>
  <si>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</si>
  <si>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</si>
  <si>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</si>
  <si>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</si>
  <si>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</si>
  <si>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</si>
  <si>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</si>
  <si>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</si>
  <si>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</si>
  <si>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</si>
  <si>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</si>
  <si>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</si>
  <si>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</si>
  <si>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</si>
  <si>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</si>
  <si>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</si>
  <si>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</si>
  <si>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</si>
  <si>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</si>
  <si>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</si>
  <si>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</si>
  <si>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</si>
  <si>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</si>
  <si>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</si>
  <si>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</si>
  <si>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</si>
  <si>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</si>
  <si>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</si>
  <si>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</si>
  <si>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</si>
  <si>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</si>
  <si>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</si>
  <si>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</si>
  <si>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</si>
  <si>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</si>
  <si>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</si>
  <si>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</si>
  <si>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</si>
  <si>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</si>
  <si>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</si>
  <si>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</si>
  <si>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</si>
  <si>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</si>
  <si>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</si>
  <si>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</si>
  <si>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</si>
  <si>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</si>
  <si>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</si>
  <si>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</si>
  <si>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</si>
  <si>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</si>
  <si>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</si>
  <si>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</si>
  <si>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</si>
  <si>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</si>
  <si>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</si>
  <si>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</si>
  <si>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</si>
  <si>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</si>
  <si>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</si>
  <si>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</si>
  <si>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</si>
  <si>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</si>
  <si>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</si>
  <si>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</si>
  <si>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</si>
  <si>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</si>
  <si>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</si>
  <si>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</si>
  <si>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</si>
  <si>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</si>
  <si>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</si>
  <si>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</si>
  <si>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</si>
  <si>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</si>
  <si>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</si>
  <si>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</si>
  <si>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</si>
  <si>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</si>
  <si>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</si>
  <si>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</si>
  <si>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</si>
  <si>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</si>
  <si>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</si>
  <si>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</si>
  <si>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</si>
  <si>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</si>
  <si>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</si>
  <si>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</si>
  <si>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</si>
  <si>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</si>
  <si>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</si>
  <si>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</si>
  <si>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</si>
  <si>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</si>
  <si>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</si>
  <si>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</si>
  <si>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</si>
  <si>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</si>
  <si>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</si>
  <si>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</si>
  <si>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</si>
  <si>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</si>
  <si>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</si>
  <si>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</si>
  <si>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</si>
  <si>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</si>
  <si>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</si>
  <si>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</si>
  <si>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</si>
  <si>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</si>
  <si>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</si>
  <si>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</si>
  <si>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</si>
  <si>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</si>
  <si>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</si>
  <si>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</si>
  <si>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</si>
  <si>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</si>
  <si>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</si>
  <si>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</si>
  <si>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</si>
  <si>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</si>
  <si>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</si>
  <si>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</si>
  <si>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</si>
  <si>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</si>
  <si>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</si>
  <si>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</si>
  <si>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</si>
  <si>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</si>
  <si>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</si>
  <si>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</si>
  <si>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</si>
  <si>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</si>
  <si>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</si>
  <si>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</si>
  <si>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</si>
  <si>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</si>
  <si>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</si>
  <si>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</si>
  <si>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</si>
  <si>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</si>
  <si>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</si>
  <si>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</si>
  <si>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</si>
  <si>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</si>
  <si>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</si>
  <si>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</si>
  <si>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</si>
  <si>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</si>
  <si>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</si>
  <si>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</si>
  <si>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</si>
  <si>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</si>
  <si>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</si>
  <si>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</si>
  <si>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</si>
  <si>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</si>
  <si>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</si>
  <si>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</si>
  <si>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</si>
  <si>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</si>
  <si>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</si>
  <si>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</si>
  <si>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</si>
  <si>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</si>
  <si>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</si>
  <si>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</si>
  <si>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</si>
  <si>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</si>
  <si>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</si>
  <si>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</si>
  <si>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</si>
  <si>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</si>
  <si>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</si>
  <si>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</si>
  <si>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</si>
  <si>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</si>
  <si>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</si>
  <si>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</si>
  <si>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</si>
  <si>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</si>
  <si>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</si>
  <si>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</si>
  <si>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</si>
  <si>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</si>
  <si>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</si>
  <si>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</si>
  <si>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</si>
  <si>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</si>
  <si>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</si>
  <si>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</si>
  <si>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</si>
  <si>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</si>
  <si>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</si>
  <si>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</si>
  <si>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</si>
  <si>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</si>
  <si>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</si>
  <si>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</si>
  <si>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</si>
  <si>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</si>
  <si>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</si>
  <si>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</si>
  <si>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</si>
  <si>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</si>
  <si>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</si>
  <si>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</si>
  <si>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</si>
  <si>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</si>
  <si>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</si>
  <si>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</si>
  <si>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</si>
  <si>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</si>
  <si>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</si>
  <si>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</si>
  <si>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</si>
  <si>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</si>
  <si>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</si>
  <si>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</si>
  <si>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</si>
  <si>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</si>
  <si>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</si>
  <si>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</si>
  <si>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</si>
  <si>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</si>
  <si>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</si>
  <si>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</si>
  <si>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</si>
  <si>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</si>
  <si>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</si>
  <si>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</si>
  <si>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</si>
  <si>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</si>
  <si>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</si>
  <si>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</si>
  <si>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</si>
  <si>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</si>
  <si>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</si>
  <si>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</si>
  <si>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</si>
  <si>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</si>
  <si>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</si>
  <si>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</si>
  <si>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</si>
  <si>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</si>
  <si>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</si>
  <si>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</si>
  <si>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</si>
  <si>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</si>
  <si>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</si>
  <si>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</si>
  <si>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</si>
  <si>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</si>
  <si>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</si>
  <si>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</si>
  <si>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</si>
  <si>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</si>
  <si>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</si>
  <si>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</si>
  <si>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</si>
  <si>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</si>
  <si>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</si>
  <si>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</si>
  <si>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</si>
  <si>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</si>
  <si>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</si>
  <si>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</si>
  <si>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</si>
  <si>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</si>
  <si>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</si>
  <si>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</si>
  <si>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</si>
  <si>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</si>
  <si>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</si>
  <si>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</si>
  <si>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</si>
  <si>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</si>
  <si>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</si>
  <si>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</si>
  <si>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</si>
  <si>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</si>
  <si>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</si>
  <si>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</si>
  <si>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</si>
  <si>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</si>
  <si>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</si>
  <si>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</si>
  <si>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</si>
  <si>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</si>
  <si>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</si>
  <si>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</si>
  <si>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</si>
  <si>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</si>
  <si>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</si>
  <si>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</si>
  <si>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</si>
  <si>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</si>
  <si>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</si>
  <si>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</si>
  <si>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</si>
  <si>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</si>
  <si>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</si>
  <si>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</si>
  <si>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</si>
  <si>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</si>
  <si>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</si>
  <si>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</si>
  <si>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</si>
  <si>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</si>
  <si>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</si>
  <si>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</si>
  <si>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</si>
  <si>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</si>
  <si>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</si>
  <si>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</si>
  <si>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</si>
  <si>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</si>
  <si>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</si>
  <si>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</si>
  <si>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</si>
  <si>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</si>
  <si>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</si>
  <si>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</si>
  <si>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</si>
  <si>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</si>
  <si>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</si>
  <si>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</si>
  <si>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</si>
  <si>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</si>
  <si>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</si>
  <si>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</si>
  <si>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</si>
  <si>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</si>
  <si>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</si>
  <si>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</si>
  <si>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</si>
  <si>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</si>
  <si>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</si>
  <si>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</si>
  <si>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</si>
  <si>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</si>
  <si>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</si>
  <si>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</si>
  <si>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</si>
  <si>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</si>
  <si>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</si>
  <si>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</si>
  <si>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</si>
  <si>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</si>
  <si>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</si>
  <si>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</si>
  <si>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</si>
  <si>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</si>
  <si>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</si>
  <si>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</si>
  <si>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</si>
  <si>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</si>
  <si>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</si>
  <si>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</si>
  <si>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</si>
  <si>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</si>
  <si>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</si>
  <si>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</si>
  <si>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</si>
  <si>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</si>
  <si>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</si>
  <si>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</si>
  <si>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</si>
  <si>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</si>
  <si>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</si>
  <si>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</si>
  <si>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</si>
  <si>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</si>
  <si>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</si>
  <si>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</si>
  <si>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</si>
  <si>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</si>
  <si>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</si>
  <si>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</si>
  <si>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</si>
  <si>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</si>
  <si>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</si>
  <si>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</si>
  <si>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</si>
  <si>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</si>
  <si>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</si>
  <si>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</si>
  <si>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</si>
  <si>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</si>
  <si>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</si>
  <si>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</si>
  <si>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</si>
  <si>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</si>
  <si>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</si>
  <si>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</si>
  <si>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</si>
  <si>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</si>
  <si>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</si>
  <si>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</si>
  <si>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</si>
  <si>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</si>
  <si>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</si>
  <si>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</si>
  <si>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</si>
  <si>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</si>
  <si>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</si>
  <si>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</si>
  <si>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</si>
  <si>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</si>
  <si>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</si>
  <si>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</si>
  <si>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</si>
  <si>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</si>
  <si>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</si>
  <si>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</si>
  <si>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</si>
  <si>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</si>
  <si>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</si>
  <si>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</si>
  <si>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</si>
  <si>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</si>
  <si>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</si>
  <si>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</si>
  <si>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</si>
  <si>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</si>
  <si>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</si>
  <si>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</si>
  <si>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</si>
  <si>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</si>
  <si>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</si>
  <si>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</si>
  <si>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</si>
  <si>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</si>
  <si>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</si>
  <si>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</si>
  <si>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</si>
  <si>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</si>
  <si>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</si>
  <si>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</si>
  <si>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</si>
  <si>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</si>
  <si>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</si>
  <si>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</si>
  <si>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</si>
  <si>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</si>
  <si>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</si>
  <si>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</si>
  <si>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</si>
  <si>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</si>
  <si>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</si>
  <si>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</si>
  <si>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</si>
  <si>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</si>
  <si>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</si>
  <si>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</si>
  <si>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</si>
  <si>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</si>
  <si>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</si>
  <si>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</si>
  <si>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</si>
  <si>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</si>
  <si>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</si>
  <si>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</si>
  <si>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</si>
  <si>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</si>
  <si>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</si>
  <si>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</si>
  <si>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</si>
  <si>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</si>
  <si>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</si>
  <si>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</si>
  <si>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</si>
  <si>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</si>
  <si>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</si>
  <si>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</si>
  <si>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</si>
  <si>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</si>
  <si>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</si>
  <si>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</si>
  <si>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</si>
  <si>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</si>
  <si>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</si>
  <si>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</si>
  <si>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</si>
  <si>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</si>
  <si>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</si>
  <si>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</si>
  <si>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</si>
  <si>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</si>
  <si>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</si>
  <si>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</si>
  <si>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</si>
  <si>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</si>
  <si>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</si>
  <si>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</si>
  <si>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</si>
  <si>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</si>
  <si>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</si>
  <si>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</si>
  <si>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</si>
  <si>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</si>
  <si>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</si>
  <si>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</si>
  <si>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</si>
  <si>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</si>
  <si>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</si>
  <si>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</si>
  <si>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</si>
  <si>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</si>
  <si>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</si>
  <si>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</si>
  <si>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</si>
  <si>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</si>
  <si>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</si>
  <si>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</si>
  <si>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</si>
  <si>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</si>
  <si>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</si>
  <si>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</si>
  <si>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</si>
  <si>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</si>
  <si>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</si>
  <si>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</si>
  <si>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</si>
  <si>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</si>
  <si>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</si>
  <si>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</si>
  <si>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</si>
  <si>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</si>
  <si>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</si>
  <si>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</si>
  <si>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</si>
  <si>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</si>
  <si>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</si>
  <si>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</si>
  <si>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</si>
  <si>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</si>
  <si>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</si>
  <si>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</si>
  <si>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</si>
  <si>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</si>
  <si>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</si>
  <si>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</si>
  <si>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</si>
  <si>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</si>
  <si>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</si>
  <si>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</si>
  <si>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</si>
  <si>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</si>
  <si>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</si>
  <si>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</si>
  <si>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</si>
  <si>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</si>
  <si>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</si>
  <si>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</si>
  <si>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</si>
  <si>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</si>
  <si>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</si>
  <si>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</si>
  <si>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</si>
  <si>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</si>
  <si>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</si>
  <si>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</si>
  <si>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</si>
  <si>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</si>
  <si>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</si>
  <si>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</si>
  <si>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</si>
  <si>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</si>
  <si>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</si>
  <si>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</si>
  <si>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</si>
  <si>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</si>
  <si>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</si>
  <si>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</si>
  <si>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</si>
  <si>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</si>
  <si>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</si>
  <si>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</si>
  <si>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</si>
  <si>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</si>
  <si>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</si>
  <si>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</si>
  <si>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</si>
  <si>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</si>
  <si>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</si>
  <si>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</si>
  <si>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</si>
  <si>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</si>
  <si>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</si>
  <si>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</si>
  <si>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</si>
  <si>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</si>
  <si>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</si>
  <si>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</si>
  <si>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</si>
  <si>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</si>
  <si>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</si>
  <si>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</si>
  <si>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</si>
  <si>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</si>
  <si>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</si>
  <si>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</si>
  <si>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</si>
  <si>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</si>
  <si>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</si>
  <si>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</si>
  <si>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</si>
  <si>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</si>
  <si>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</si>
  <si>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</si>
  <si>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</si>
  <si>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</si>
  <si>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</si>
  <si>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</si>
  <si>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</si>
  <si>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</si>
  <si>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</si>
  <si>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</si>
  <si>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</si>
  <si>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</si>
  <si>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</si>
  <si>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</si>
  <si>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</si>
  <si>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</si>
  <si>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</si>
  <si>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</si>
  <si>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</si>
  <si>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</si>
  <si>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</si>
  <si>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</si>
  <si>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</si>
  <si>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</si>
  <si>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</si>
  <si>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</si>
  <si>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</si>
  <si>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</si>
  <si>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</si>
  <si>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</si>
  <si>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</si>
  <si>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</si>
  <si>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</si>
  <si>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</si>
  <si>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</si>
  <si>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</si>
  <si>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</si>
  <si>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</si>
  <si>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</si>
  <si>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</si>
  <si>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</si>
  <si>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</si>
  <si>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</si>
  <si>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</si>
  <si>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</si>
  <si>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</si>
  <si>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</si>
  <si>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</si>
  <si>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</si>
  <si>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</si>
  <si>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</si>
  <si>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</si>
  <si>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</si>
  <si>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</si>
  <si>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</si>
  <si>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</si>
  <si>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</si>
  <si>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</si>
  <si>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</si>
  <si>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</si>
  <si>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</si>
  <si>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</si>
  <si>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</si>
  <si>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</si>
  <si>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</si>
  <si>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</si>
  <si>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</si>
  <si>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</si>
  <si>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</si>
  <si>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</si>
  <si>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</si>
  <si>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</si>
  <si>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</si>
  <si>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</si>
  <si>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</si>
  <si>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</si>
  <si>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</si>
  <si>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</si>
  <si>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</si>
  <si>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</si>
  <si>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</si>
  <si>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</si>
  <si>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</si>
  <si>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</si>
  <si>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</si>
  <si>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</si>
  <si>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</si>
  <si>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</si>
  <si>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</si>
  <si>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</si>
  <si>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</si>
  <si>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</si>
  <si>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</si>
  <si>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</si>
  <si>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</si>
  <si>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</si>
  <si>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</si>
  <si>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</si>
  <si>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</si>
  <si>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</si>
  <si>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</si>
  <si>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</si>
  <si>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</si>
  <si>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</si>
  <si>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</si>
  <si>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</si>
  <si>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</si>
  <si>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</si>
  <si>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</si>
  <si>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</si>
  <si>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</si>
  <si>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</si>
  <si>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</si>
  <si>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</si>
  <si>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</si>
  <si>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</si>
  <si>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</si>
  <si>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</si>
  <si>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</si>
  <si>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</si>
  <si>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</si>
  <si>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</si>
  <si>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</si>
  <si>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</si>
  <si>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</si>
  <si>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</si>
  <si>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</si>
  <si>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</si>
  <si>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</si>
  <si>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</si>
  <si>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</si>
  <si>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</si>
  <si>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</si>
  <si>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</si>
  <si>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</si>
  <si>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</si>
  <si>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</si>
  <si>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</si>
  <si>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</si>
  <si>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</si>
  <si>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</si>
  <si>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</si>
  <si>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</si>
  <si>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</si>
  <si>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</si>
  <si>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</si>
  <si>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</si>
  <si>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</si>
  <si>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</si>
  <si>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</si>
  <si>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</si>
  <si>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</si>
  <si>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</si>
  <si>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</si>
  <si>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</si>
  <si>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</si>
  <si>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</si>
  <si>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</si>
  <si>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</si>
  <si>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</si>
  <si>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</si>
  <si>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</si>
  <si>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</si>
  <si>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</si>
  <si>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</si>
  <si>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</si>
  <si>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</si>
  <si>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</si>
  <si>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</si>
  <si>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</si>
  <si>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</si>
  <si>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</si>
  <si>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</si>
  <si>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</si>
  <si>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</si>
  <si>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</si>
  <si>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</si>
  <si>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</si>
  <si>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</si>
  <si>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</si>
  <si>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</si>
  <si>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</si>
  <si>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</si>
  <si>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</si>
  <si>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</si>
  <si>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</si>
  <si>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</si>
  <si>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</si>
  <si>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</si>
  <si>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</si>
  <si>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</si>
  <si>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</si>
  <si>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</si>
  <si>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</si>
  <si>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</si>
  <si>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</si>
  <si>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</si>
  <si>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</si>
  <si>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</si>
  <si>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</si>
  <si>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</si>
  <si>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</si>
  <si>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</si>
  <si>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</si>
  <si>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</si>
  <si>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</si>
  <si>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</si>
  <si>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</si>
  <si>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</si>
  <si>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</si>
  <si>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</si>
  <si>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</si>
  <si>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</si>
  <si>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</si>
  <si>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</si>
  <si>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</si>
  <si>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</si>
  <si>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</si>
  <si>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</si>
  <si>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</si>
  <si>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</si>
  <si>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</si>
  <si>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</si>
  <si>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</si>
  <si>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</si>
  <si>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</si>
  <si>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</si>
  <si>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</si>
  <si>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</si>
  <si>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</si>
  <si>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</si>
  <si>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</si>
  <si>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</si>
  <si>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</si>
  <si>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</si>
  <si>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</si>
  <si>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</si>
  <si>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</si>
  <si>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</si>
  <si>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</si>
  <si>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</si>
  <si>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</si>
  <si>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</si>
  <si>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</si>
  <si>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</si>
  <si>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</si>
  <si>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</si>
  <si>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</si>
  <si>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</si>
  <si>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</si>
  <si>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</si>
  <si>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</si>
  <si>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</si>
  <si>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</si>
  <si>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</si>
  <si>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</si>
  <si>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</si>
  <si>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</si>
  <si>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</si>
  <si>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</si>
  <si>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</si>
  <si>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</si>
  <si>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</si>
  <si>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</si>
  <si>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</si>
  <si>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</si>
  <si>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</si>
  <si>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</si>
  <si>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</si>
  <si>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</si>
  <si>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</si>
  <si>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</si>
  <si>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</si>
  <si>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</si>
  <si>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</si>
  <si>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</si>
  <si>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</si>
  <si>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</si>
  <si>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</si>
  <si>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</si>
  <si>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</si>
  <si>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</si>
  <si>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</si>
  <si>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</si>
  <si>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</si>
  <si>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</si>
  <si>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</si>
  <si>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</si>
  <si>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</si>
  <si>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</si>
  <si>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</si>
  <si>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</si>
  <si>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</si>
  <si>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</si>
  <si>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</si>
  <si>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</si>
  <si>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</si>
  <si>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</si>
  <si>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</si>
  <si>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</si>
  <si>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</si>
  <si>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</si>
  <si>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</si>
  <si>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</si>
  <si>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</si>
  <si>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</si>
  <si>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</si>
  <si>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</si>
  <si>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</si>
  <si>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</si>
  <si>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</si>
  <si>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</si>
  <si>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</si>
  <si>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</si>
  <si>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</si>
  <si>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</si>
  <si>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</si>
  <si>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</si>
  <si>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</si>
  <si>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</si>
  <si>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</si>
  <si>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</si>
  <si>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</si>
  <si>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</si>
  <si>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</si>
  <si>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</si>
  <si>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</si>
  <si>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</si>
  <si>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</si>
  <si>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</si>
  <si>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</si>
  <si>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</si>
  <si>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</si>
  <si>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</si>
  <si>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</si>
  <si>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</si>
  <si>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</si>
  <si>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</si>
  <si>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</si>
  <si>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</si>
  <si>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</si>
  <si>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</si>
  <si>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</si>
  <si>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</si>
  <si>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</si>
  <si>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</si>
  <si>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</si>
  <si>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</si>
  <si>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</si>
  <si>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</si>
  <si>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</si>
  <si>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</si>
  <si>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</si>
  <si>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</si>
  <si>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</si>
  <si>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</si>
  <si>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</si>
  <si>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</si>
  <si>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</si>
  <si>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</si>
  <si>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</si>
  <si>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</si>
  <si>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</si>
  <si>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</si>
  <si>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</si>
  <si>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</si>
  <si>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</si>
  <si>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</si>
  <si>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</si>
  <si>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</si>
  <si>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</si>
  <si>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</si>
  <si>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</si>
  <si>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</si>
  <si>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</si>
  <si>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</si>
  <si>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</si>
  <si>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</si>
  <si>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</si>
  <si>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</si>
  <si>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</si>
  <si>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</si>
  <si>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</si>
  <si>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</si>
  <si>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</si>
  <si>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</si>
  <si>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</si>
  <si>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</si>
  <si>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</si>
  <si>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</si>
  <si>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</si>
  <si>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</si>
  <si>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</si>
  <si>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</si>
  <si>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</si>
  <si>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</si>
  <si>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</si>
  <si>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</si>
  <si>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</si>
  <si>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</si>
  <si>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</si>
  <si>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</si>
  <si>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</si>
  <si>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</si>
  <si>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</si>
  <si>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</si>
  <si>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</si>
  <si>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</si>
  <si>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</si>
  <si>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</si>
  <si>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</si>
  <si>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</si>
  <si>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</si>
  <si>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</si>
  <si>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</si>
  <si>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</si>
  <si>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</si>
  <si>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</si>
  <si>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</si>
  <si>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</si>
  <si>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</si>
  <si>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</si>
  <si>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</si>
  <si>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</si>
  <si>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</si>
  <si>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</si>
  <si>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</si>
  <si>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</si>
  <si>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</si>
  <si>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</si>
  <si>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</si>
  <si>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</si>
  <si>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</si>
  <si>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</si>
  <si>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</si>
  <si>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</si>
  <si>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</si>
  <si>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</si>
  <si>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</si>
  <si>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</si>
  <si>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</si>
  <si>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</si>
  <si>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</si>
  <si>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</si>
  <si>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</si>
  <si>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</si>
  <si>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</si>
  <si>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</si>
  <si>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</si>
  <si>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</si>
  <si>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</si>
  <si>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</si>
  <si>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</si>
  <si>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</si>
  <si>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</si>
  <si>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</si>
  <si>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</si>
  <si>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</si>
  <si>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</si>
  <si>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</si>
  <si>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</si>
  <si>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</si>
  <si>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</si>
  <si>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</si>
  <si>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</si>
  <si>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</si>
  <si>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</si>
  <si>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</si>
  <si>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</si>
  <si>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</si>
  <si>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</si>
  <si>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</si>
  <si>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</si>
  <si>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</si>
  <si>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</si>
  <si>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</si>
  <si>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</si>
  <si>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</si>
  <si>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</si>
  <si>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</si>
  <si>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</si>
  <si>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</si>
  <si>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</si>
  <si>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</si>
  <si>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</si>
  <si>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</si>
  <si>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</si>
  <si>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</si>
  <si>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</si>
  <si>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</si>
  <si>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</si>
  <si>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</si>
  <si>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</si>
  <si>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</si>
  <si>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</si>
  <si>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</si>
  <si>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</si>
  <si>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</si>
  <si>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</si>
  <si>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</si>
  <si>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</si>
  <si>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</si>
  <si>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</si>
  <si>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</si>
  <si>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</si>
  <si>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</si>
  <si>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</si>
  <si>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</si>
  <si>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</si>
  <si>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</si>
  <si>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</si>
  <si>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</si>
  <si>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</si>
  <si>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</si>
  <si>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</si>
  <si>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</si>
  <si>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</si>
  <si>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</si>
  <si>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</si>
  <si>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</si>
  <si>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</si>
  <si>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</si>
  <si>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</si>
  <si>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</si>
  <si>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</si>
  <si>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</si>
  <si>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</si>
  <si>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</si>
  <si>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</si>
  <si>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</si>
  <si>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</si>
  <si>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</si>
  <si>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</si>
  <si>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</si>
  <si>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</si>
  <si>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</si>
  <si>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</si>
  <si>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</si>
  <si>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</si>
  <si>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</si>
  <si>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</si>
  <si>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</si>
  <si>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</si>
  <si>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</si>
  <si>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</si>
  <si>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</si>
  <si>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</si>
  <si>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</si>
  <si>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</si>
  <si>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</si>
  <si>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</si>
  <si>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</si>
  <si>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</si>
  <si>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</si>
  <si>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</si>
  <si>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</si>
  <si>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</si>
  <si>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</si>
  <si>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</si>
  <si>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</si>
  <si>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</si>
  <si>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</si>
  <si>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</si>
  <si>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</si>
  <si>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</si>
  <si>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</si>
  <si>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</si>
  <si>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</si>
  <si>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</si>
  <si>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</si>
  <si>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</si>
  <si>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</si>
  <si>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</si>
  <si>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</si>
  <si>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</si>
  <si>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</si>
  <si>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</si>
  <si>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</si>
  <si>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</si>
  <si>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</si>
  <si>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</si>
  <si>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</si>
  <si>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</si>
  <si>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</si>
  <si>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</si>
  <si>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</si>
  <si>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</si>
  <si>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</si>
  <si>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</si>
  <si>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</si>
  <si>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</si>
  <si>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</si>
  <si>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</si>
  <si>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</si>
  <si>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</si>
  <si>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</si>
  <si>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</si>
  <si>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</si>
  <si>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</si>
  <si>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</si>
  <si>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</si>
  <si>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</si>
  <si>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</si>
  <si>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</si>
  <si>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</si>
  <si>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</si>
  <si>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</si>
  <si>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</si>
  <si>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</si>
  <si>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</si>
  <si>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</si>
  <si>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</si>
  <si>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</si>
  <si>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</si>
  <si>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</si>
  <si>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</si>
  <si>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</si>
  <si>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</si>
  <si>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</si>
  <si>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</si>
  <si>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</si>
  <si>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</si>
  <si>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</si>
  <si>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</si>
  <si>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</si>
  <si>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</si>
  <si>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</si>
  <si>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</si>
  <si>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</si>
  <si>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</si>
  <si>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</si>
  <si>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</si>
  <si>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</si>
  <si>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</si>
  <si>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</si>
  <si>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</si>
  <si>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</si>
  <si>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</si>
  <si>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</si>
  <si>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</si>
  <si>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</si>
  <si>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</si>
  <si>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</si>
  <si>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</si>
  <si>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</si>
  <si>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</si>
  <si>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</si>
  <si>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</si>
  <si>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</si>
  <si>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</si>
  <si>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</si>
  <si>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</si>
  <si>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</si>
  <si>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</si>
  <si>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</si>
  <si>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</si>
  <si>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</si>
  <si>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</si>
  <si>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</si>
  <si>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</si>
  <si>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</si>
  <si>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</si>
  <si>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</si>
  <si>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</si>
  <si>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</si>
  <si>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</si>
  <si>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</si>
  <si>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</si>
  <si>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</si>
  <si>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</si>
  <si>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</si>
  <si>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</si>
  <si>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</si>
  <si>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</si>
  <si>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</si>
  <si>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</si>
  <si>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</si>
  <si>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</si>
  <si>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</si>
  <si>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</si>
  <si>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</si>
  <si>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</si>
  <si>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</si>
  <si>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</si>
  <si>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</si>
  <si>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</si>
  <si>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</si>
  <si>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</si>
  <si>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</si>
  <si>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</si>
  <si>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</si>
  <si>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</si>
  <si>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</si>
  <si>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</si>
  <si>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</si>
  <si>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</si>
  <si>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</si>
  <si>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</si>
  <si>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</si>
  <si>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</si>
  <si>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</si>
  <si>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</si>
  <si>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</si>
  <si>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</si>
  <si>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</si>
  <si>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</si>
  <si>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</si>
  <si>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</si>
  <si>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</si>
  <si>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</si>
  <si>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</si>
  <si>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</si>
  <si>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</si>
  <si>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</si>
  <si>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</si>
  <si>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</si>
  <si>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</si>
  <si>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</si>
  <si>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</si>
  <si>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</si>
  <si>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</si>
  <si>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</si>
  <si>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</si>
  <si>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</si>
  <si>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</si>
  <si>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</si>
  <si>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</si>
  <si>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</si>
  <si>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</si>
  <si>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</si>
  <si>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</si>
  <si>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</si>
  <si>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</si>
  <si>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</si>
  <si>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</si>
  <si>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</si>
  <si>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</si>
  <si>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</si>
  <si>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</si>
  <si>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</si>
  <si>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</si>
  <si>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</si>
  <si>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</si>
  <si>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</si>
  <si>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</si>
  <si>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</si>
  <si>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</si>
  <si>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</si>
  <si>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</si>
  <si>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</si>
  <si>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</si>
  <si>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</si>
  <si>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</si>
  <si>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</si>
  <si>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</si>
  <si>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</si>
  <si>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</si>
  <si>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</si>
  <si>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</si>
  <si>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</si>
  <si>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</si>
  <si>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</si>
  <si>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</si>
  <si>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</si>
  <si>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</si>
  <si>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</si>
  <si>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</si>
  <si>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</si>
  <si>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</si>
  <si>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</si>
  <si>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</si>
  <si>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</si>
  <si>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</si>
  <si>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</si>
  <si>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</si>
  <si>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</si>
  <si>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</si>
  <si>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</si>
  <si>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</si>
  <si>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</si>
  <si>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</si>
  <si>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</si>
  <si>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</si>
  <si>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</si>
  <si>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</si>
  <si>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</si>
  <si>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</si>
  <si>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</si>
  <si>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</si>
  <si>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</si>
  <si>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</si>
  <si>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</si>
  <si>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</si>
  <si>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</si>
  <si>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</si>
  <si>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</si>
  <si>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</si>
  <si>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</si>
  <si>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</si>
  <si>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</si>
  <si>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</si>
  <si>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</si>
  <si>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</si>
  <si>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</si>
  <si>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</si>
  <si>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</si>
  <si>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</si>
  <si>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</si>
  <si>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</si>
  <si>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</si>
  <si>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</si>
  <si>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</si>
  <si>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</si>
  <si>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</si>
  <si>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</si>
  <si>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</si>
  <si>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</si>
  <si>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</si>
  <si>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</si>
  <si>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</si>
  <si>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</si>
  <si>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</si>
  <si>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</si>
  <si>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</si>
  <si>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</si>
  <si>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</si>
  <si>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</si>
  <si>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</si>
  <si>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</si>
  <si>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</si>
  <si>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</si>
  <si>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</si>
  <si>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</si>
  <si>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</si>
  <si>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</si>
  <si>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</si>
  <si>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</si>
  <si>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</si>
  <si>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</si>
  <si>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</si>
  <si>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</si>
  <si>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</si>
  <si>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</si>
  <si>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</si>
  <si>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</si>
  <si>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</si>
  <si>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</si>
  <si>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</si>
  <si>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</si>
  <si>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</si>
  <si>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</si>
  <si>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</si>
  <si>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</si>
  <si>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</si>
  <si>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</si>
  <si>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</si>
  <si>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</si>
  <si>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</si>
  <si>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</si>
  <si>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</si>
  <si>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</si>
  <si>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</si>
  <si>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</si>
  <si>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</si>
  <si>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</si>
  <si>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</si>
  <si>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</si>
  <si>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</si>
  <si>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</si>
  <si>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</si>
  <si>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</si>
  <si>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</si>
  <si>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</si>
  <si>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</si>
  <si>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</si>
  <si>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</si>
  <si>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</si>
  <si>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</si>
  <si>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</si>
  <si>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</si>
  <si>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</si>
  <si>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</si>
  <si>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</si>
  <si>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</si>
  <si>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</si>
  <si>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</si>
  <si>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</si>
  <si>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</si>
  <si>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</si>
  <si>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</si>
  <si>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</si>
  <si>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</si>
  <si>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</si>
  <si>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</si>
  <si>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</si>
  <si>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</si>
  <si>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</si>
  <si>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</si>
  <si>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</si>
  <si>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</si>
  <si>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</si>
  <si>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</si>
  <si>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</si>
  <si>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</si>
  <si>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</si>
  <si>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</si>
  <si>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</si>
  <si>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</si>
  <si>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</si>
  <si>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</si>
  <si>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</si>
  <si>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</si>
  <si>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</si>
  <si>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</si>
  <si>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</si>
  <si>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</si>
  <si>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</si>
  <si>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</si>
  <si>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</si>
  <si>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</si>
  <si>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</si>
  <si>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</si>
  <si>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</si>
  <si>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</si>
  <si>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</si>
  <si>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</si>
  <si>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</si>
  <si>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</si>
  <si>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</si>
  <si>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</si>
  <si>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</si>
  <si>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</si>
  <si>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</si>
  <si>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</si>
  <si>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</si>
  <si>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</si>
  <si>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</si>
  <si>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</si>
  <si>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</si>
  <si>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</si>
  <si>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</si>
  <si>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</si>
  <si>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</si>
  <si>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</si>
  <si>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</si>
  <si>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</si>
  <si>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</si>
  <si>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</si>
  <si>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</si>
  <si>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</si>
  <si>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</si>
  <si>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</si>
  <si>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</si>
  <si>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</si>
  <si>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</si>
  <si>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</si>
  <si>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</si>
  <si>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</si>
  <si>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</si>
  <si>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</si>
  <si>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</si>
  <si>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</si>
  <si>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</si>
  <si>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</si>
  <si>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</si>
  <si>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</si>
  <si>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</si>
  <si>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</si>
  <si>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</si>
  <si>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</si>
  <si>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</si>
  <si>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</si>
  <si>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</si>
  <si>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</si>
  <si>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</si>
  <si>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</si>
  <si>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</si>
  <si>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</si>
  <si>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</si>
  <si>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</si>
  <si>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</si>
  <si>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</si>
  <si>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</si>
  <si>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</si>
  <si>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</si>
  <si>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</si>
  <si>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</si>
  <si>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</si>
  <si>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</si>
  <si>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</si>
  <si>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</si>
  <si>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</si>
  <si>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</si>
  <si>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</si>
  <si>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</si>
  <si>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</si>
  <si>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</si>
  <si>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</si>
  <si>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</si>
  <si>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</si>
  <si>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</si>
  <si>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</si>
  <si>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</si>
  <si>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</si>
  <si>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</si>
  <si>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</si>
  <si>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</si>
  <si>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</si>
  <si>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</si>
  <si>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</si>
  <si>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</si>
  <si>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</si>
  <si>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</si>
  <si>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</si>
  <si>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</si>
  <si>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</si>
  <si>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</si>
  <si>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</si>
  <si>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</si>
  <si>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</si>
  <si>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</si>
  <si>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</si>
  <si>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</si>
  <si>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</si>
  <si>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</si>
  <si>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</si>
  <si>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</si>
  <si>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</si>
  <si>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</si>
  <si>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</si>
  <si>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</si>
  <si>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</si>
  <si>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</si>
  <si>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</si>
  <si>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</si>
  <si>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</si>
  <si>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</si>
  <si>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</si>
  <si>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</si>
  <si>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</si>
  <si>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</si>
  <si>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</si>
  <si>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</si>
  <si>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</si>
  <si>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</si>
  <si>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</si>
  <si>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</si>
  <si>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</si>
  <si>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</si>
  <si>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</si>
  <si>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</si>
  <si>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</si>
  <si>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</si>
  <si>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</si>
  <si>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</si>
  <si>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</si>
  <si>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</si>
  <si>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</si>
  <si>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</si>
  <si>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</si>
  <si>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</si>
  <si>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</si>
  <si>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</si>
  <si>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</si>
  <si>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</si>
  <si>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</si>
  <si>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</si>
  <si>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</si>
  <si>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</si>
  <si>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</si>
  <si>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</si>
  <si>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</si>
  <si>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</si>
  <si>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</si>
  <si>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</si>
  <si>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</si>
  <si>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</si>
  <si>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</si>
  <si>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</si>
  <si>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</si>
  <si>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</si>
  <si>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</si>
  <si>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</si>
  <si>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</si>
  <si>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</si>
  <si>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</si>
  <si>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</si>
  <si>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</si>
  <si>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</si>
  <si>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</si>
  <si>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</si>
  <si>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</si>
  <si>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</si>
  <si>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</si>
  <si>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</si>
  <si>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</si>
  <si>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</si>
  <si>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</si>
  <si>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</si>
  <si>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</si>
  <si>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</si>
  <si>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</si>
  <si>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</si>
  <si>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</si>
  <si>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</si>
  <si>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</si>
  <si>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</si>
  <si>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</si>
  <si>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</si>
  <si>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</si>
  <si>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</si>
  <si>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</si>
  <si>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</si>
  <si>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</si>
  <si>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</si>
  <si>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</si>
  <si>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</si>
  <si>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</si>
  <si>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</si>
  <si>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</si>
  <si>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</si>
  <si>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</si>
  <si>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</si>
  <si>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</si>
  <si>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</si>
  <si>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</si>
  <si>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</si>
  <si>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</si>
  <si>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</si>
  <si>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</si>
  <si>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</si>
  <si>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</si>
  <si>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</si>
  <si>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</si>
  <si>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</si>
  <si>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</si>
  <si>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</si>
  <si>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</si>
  <si>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</si>
  <si>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</si>
  <si>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</si>
  <si>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</si>
  <si>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</si>
  <si>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</si>
  <si>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</si>
  <si>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</si>
  <si>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</si>
  <si>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</si>
  <si>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</si>
  <si>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</si>
  <si>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</si>
  <si>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</si>
  <si>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</si>
  <si>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</si>
  <si>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</si>
  <si>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</si>
  <si>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</si>
  <si>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</si>
  <si>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</si>
  <si>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</si>
  <si>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</si>
  <si>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</si>
  <si>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</si>
  <si>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</si>
  <si>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</si>
  <si>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</si>
  <si>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</si>
  <si>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</si>
  <si>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</si>
  <si>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</si>
  <si>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</si>
  <si>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</si>
  <si>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</si>
  <si>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</si>
  <si>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</si>
  <si>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</si>
  <si>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</si>
  <si>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</si>
  <si>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</si>
  <si>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</si>
  <si>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</si>
  <si>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</si>
  <si>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</si>
  <si>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</si>
  <si>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</si>
  <si>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</si>
  <si>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</si>
  <si>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</si>
  <si>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</si>
  <si>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</si>
  <si>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</si>
  <si>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</si>
  <si>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</si>
  <si>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</si>
  <si>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</si>
  <si>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</si>
  <si>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</si>
  <si>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</si>
  <si>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</si>
  <si>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</si>
  <si>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</si>
  <si>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</si>
  <si>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</si>
  <si>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</si>
  <si>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</si>
  <si>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</si>
  <si>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</si>
  <si>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</si>
  <si>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</si>
  <si>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</si>
  <si>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</si>
  <si>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</si>
  <si>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</si>
  <si>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</si>
  <si>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</si>
  <si>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</si>
  <si>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</si>
  <si>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</si>
  <si>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</si>
  <si>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</si>
  <si>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</si>
  <si>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</si>
  <si>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</si>
  <si>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</si>
  <si>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</si>
  <si>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</si>
  <si>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</si>
  <si>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</si>
  <si>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</si>
  <si>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</si>
  <si>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</si>
  <si>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</si>
  <si>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</si>
  <si>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</si>
  <si>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</si>
  <si>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</si>
  <si>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</si>
  <si>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</si>
  <si>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</si>
  <si>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</si>
  <si>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</si>
  <si>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</si>
  <si>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</si>
  <si>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</si>
  <si>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</si>
  <si>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</si>
  <si>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</si>
  <si>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</si>
  <si>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</si>
  <si>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</si>
  <si>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</si>
  <si>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</si>
  <si>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</si>
  <si>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</si>
  <si>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</si>
  <si>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</si>
  <si>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</si>
  <si>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</si>
  <si>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</si>
  <si>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</si>
  <si>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</si>
  <si>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</si>
  <si>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</si>
  <si>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</si>
  <si>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</si>
  <si>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</si>
  <si>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</si>
  <si>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</si>
  <si>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</si>
  <si>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</si>
  <si>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</si>
  <si>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</si>
  <si>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</si>
  <si>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</si>
  <si>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</si>
  <si>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</si>
  <si>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</si>
  <si>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</si>
  <si>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</si>
  <si>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</si>
  <si>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</si>
  <si>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</si>
  <si>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</si>
  <si>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</si>
  <si>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</si>
  <si>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</si>
  <si>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</si>
  <si>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</si>
  <si>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</si>
  <si>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</si>
  <si>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</si>
  <si>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</si>
  <si>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</si>
  <si>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</si>
  <si>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</si>
  <si>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</si>
  <si>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</si>
  <si>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</si>
  <si>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</si>
  <si>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</si>
  <si>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</si>
  <si>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</si>
  <si>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</si>
  <si>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</si>
  <si>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</si>
  <si>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</si>
  <si>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</si>
  <si>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</si>
  <si>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</si>
  <si>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</si>
  <si>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</si>
  <si>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</si>
  <si>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</si>
  <si>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</si>
  <si>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</si>
  <si>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</si>
  <si>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</si>
  <si>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</si>
  <si>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</si>
  <si>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</si>
  <si>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</si>
  <si>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</si>
  <si>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</si>
  <si>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</si>
  <si>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</si>
  <si>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</si>
  <si>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</si>
  <si>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</si>
  <si>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</si>
  <si>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</si>
  <si>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</si>
  <si>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</si>
  <si>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</si>
  <si>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</si>
  <si>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</si>
  <si>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</si>
  <si>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</si>
  <si>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</si>
  <si>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</si>
  <si>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</si>
  <si>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</si>
  <si>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</si>
  <si>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</si>
  <si>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</si>
  <si>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</si>
  <si>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</si>
  <si>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</si>
  <si>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</si>
  <si>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</si>
  <si>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</si>
  <si>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</si>
  <si>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</si>
  <si>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</si>
  <si>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</si>
  <si>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</si>
  <si>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</si>
  <si>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</si>
  <si>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</si>
  <si>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</si>
  <si>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</si>
  <si>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</si>
  <si>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</si>
  <si>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</si>
  <si>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</si>
  <si>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</si>
  <si>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</si>
  <si>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</si>
  <si>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</si>
  <si>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</si>
  <si>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</si>
  <si>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</si>
  <si>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</si>
  <si>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</si>
  <si>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</si>
  <si>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</si>
  <si>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</si>
  <si>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</si>
  <si>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</si>
  <si>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</si>
  <si>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</si>
  <si>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</si>
  <si>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</si>
  <si>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</si>
  <si>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</si>
  <si>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</si>
  <si>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</si>
  <si>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</si>
  <si>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</si>
  <si>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</si>
  <si>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</si>
  <si>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</si>
  <si>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</si>
  <si>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</si>
  <si>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</si>
  <si>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</si>
  <si>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</si>
  <si>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</si>
  <si>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</si>
  <si>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</si>
  <si>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</si>
  <si>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</si>
  <si>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</si>
  <si>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</si>
  <si>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</si>
  <si>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</si>
  <si>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</si>
  <si>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</si>
  <si>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</si>
  <si>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</si>
  <si>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</si>
  <si>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</si>
  <si>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</si>
  <si>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</si>
  <si>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</si>
  <si>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</si>
  <si>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</si>
  <si>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</si>
  <si>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</si>
  <si>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</si>
  <si>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</si>
  <si>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</si>
  <si>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</si>
  <si>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</si>
  <si>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</si>
  <si>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</si>
  <si>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</si>
  <si>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</si>
  <si>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</si>
  <si>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</si>
  <si>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</si>
  <si>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</si>
  <si>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</si>
  <si>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</si>
  <si>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</si>
  <si>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</si>
  <si>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</si>
  <si>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</si>
  <si>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</si>
  <si>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</si>
  <si>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</si>
  <si>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</si>
  <si>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</si>
  <si>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</si>
  <si>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</si>
  <si>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</si>
  <si>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</si>
  <si>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</si>
  <si>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</si>
  <si>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</si>
  <si>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</si>
  <si>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</si>
  <si>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</si>
  <si>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</si>
  <si>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</si>
  <si>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</si>
  <si>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</si>
  <si>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</si>
  <si>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</si>
  <si>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</si>
  <si>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</si>
  <si>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</si>
  <si>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</si>
  <si>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</si>
  <si>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</si>
  <si>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</si>
  <si>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</si>
  <si>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</si>
  <si>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</si>
  <si>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</si>
  <si>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</si>
  <si>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</si>
  <si>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</si>
  <si>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</si>
  <si>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</si>
  <si>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</si>
  <si>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</si>
  <si>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</si>
  <si>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</si>
  <si>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</si>
  <si>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</si>
  <si>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</si>
  <si>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</si>
  <si>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</si>
  <si>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</si>
  <si>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</si>
  <si>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</si>
  <si>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</si>
  <si>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</si>
  <si>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</si>
  <si>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</si>
  <si>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</si>
  <si>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</si>
  <si>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</si>
  <si>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</si>
  <si>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</si>
  <si>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</si>
  <si>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</si>
  <si>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</si>
  <si>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</si>
  <si>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</si>
  <si>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</si>
  <si>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</si>
  <si>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</si>
  <si>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</si>
  <si>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</si>
  <si>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</si>
  <si>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</si>
  <si>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</si>
  <si>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</si>
  <si>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</si>
  <si>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</si>
  <si>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</si>
  <si>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</si>
  <si>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</si>
  <si>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</si>
  <si>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</si>
  <si>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</si>
  <si>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</si>
  <si>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</si>
  <si>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</si>
  <si>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</si>
  <si>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</si>
  <si>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</si>
  <si>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</si>
  <si>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</si>
  <si>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</si>
  <si>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</si>
  <si>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</si>
  <si>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</si>
  <si>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</si>
  <si>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</si>
  <si>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</si>
  <si>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</si>
  <si>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</si>
  <si>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</si>
  <si>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</si>
  <si>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</si>
  <si>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</si>
  <si>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</si>
  <si>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</si>
  <si>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</si>
  <si>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</si>
  <si>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</si>
  <si>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</si>
  <si>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</si>
  <si>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</si>
  <si>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</si>
  <si>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</si>
  <si>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</si>
  <si>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</si>
  <si>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</si>
  <si>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</si>
  <si>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</si>
  <si>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</si>
  <si>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</si>
  <si>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</si>
  <si>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</si>
  <si>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</si>
  <si>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</si>
  <si>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</si>
  <si>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</si>
  <si>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</si>
  <si>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</si>
  <si>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</si>
  <si>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</si>
  <si>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</si>
  <si>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</si>
  <si>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</si>
  <si>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</si>
  <si>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</si>
  <si>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</si>
  <si>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</si>
  <si>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</si>
  <si>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</si>
  <si>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</si>
  <si>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</si>
  <si>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</si>
  <si>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</si>
  <si>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</si>
  <si>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</si>
  <si>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</si>
  <si>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</si>
  <si>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</si>
  <si>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</si>
  <si>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</si>
  <si>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</si>
  <si>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</si>
  <si>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</si>
  <si>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</si>
  <si>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</si>
  <si>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</si>
  <si>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</si>
  <si>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</si>
  <si>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</si>
  <si>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</si>
  <si>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</si>
  <si>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</si>
  <si>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</si>
  <si>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</si>
  <si>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</si>
  <si>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</si>
  <si>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</si>
  <si>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</si>
  <si>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</si>
  <si>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</si>
  <si>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</si>
  <si>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</si>
  <si>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</si>
  <si>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</si>
  <si>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</si>
  <si>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</si>
  <si>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</si>
  <si>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</si>
  <si>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</si>
  <si>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</si>
  <si>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</si>
  <si>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</si>
  <si>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</si>
  <si>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</si>
  <si>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</si>
  <si>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</si>
  <si>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</si>
  <si>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</si>
  <si>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</si>
  <si>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</si>
  <si>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</si>
  <si>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</si>
  <si>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</si>
  <si>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</si>
  <si>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</si>
  <si>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</si>
  <si>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</si>
  <si>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</si>
  <si>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</si>
  <si>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</si>
  <si>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</si>
  <si>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</si>
  <si>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</si>
  <si>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</si>
  <si>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</si>
  <si>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</si>
  <si>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</si>
  <si>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</si>
  <si>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</si>
  <si>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</si>
  <si>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</si>
  <si>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</si>
  <si>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</si>
  <si>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</si>
  <si>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</si>
  <si>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</si>
  <si>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</si>
  <si>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</si>
  <si>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</si>
  <si>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</si>
  <si>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</si>
  <si>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</si>
  <si>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</si>
  <si>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</si>
  <si>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</si>
  <si>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</si>
  <si>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</si>
  <si>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</si>
  <si>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</si>
  <si>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</si>
  <si>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</si>
  <si>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</si>
  <si>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</si>
  <si>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</si>
  <si>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</si>
  <si>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</si>
  <si>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</si>
  <si>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</si>
  <si>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</si>
  <si>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</si>
  <si>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</si>
  <si>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</si>
  <si>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</si>
  <si>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</si>
  <si>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</si>
  <si>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</si>
  <si>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</si>
  <si>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</si>
  <si>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</si>
  <si>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</si>
  <si>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</si>
  <si>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</si>
  <si>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</si>
  <si>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</si>
  <si>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</si>
  <si>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</si>
  <si>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</si>
  <si>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</si>
  <si>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</si>
  <si>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</si>
  <si>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</si>
  <si>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</si>
  <si>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</si>
  <si>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</si>
  <si>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</si>
  <si>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</si>
  <si>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</si>
  <si>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</si>
  <si>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</si>
  <si>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</si>
  <si>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</si>
  <si>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</si>
  <si>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</si>
  <si>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</si>
  <si>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</si>
  <si>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</si>
  <si>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</si>
  <si>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</si>
  <si>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</si>
  <si>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</si>
  <si>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</si>
  <si>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</si>
  <si>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</si>
  <si>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</si>
  <si>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</si>
  <si>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</si>
  <si>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</si>
  <si>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</si>
  <si>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</si>
  <si>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</si>
  <si>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</si>
  <si>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</si>
  <si>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</si>
  <si>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</si>
  <si>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</si>
  <si>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</si>
  <si>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</si>
  <si>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</si>
  <si>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</si>
  <si>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</si>
  <si>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</si>
  <si>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</si>
  <si>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</si>
  <si>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</si>
  <si>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</si>
  <si>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</si>
  <si>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</si>
  <si>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</si>
  <si>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</si>
  <si>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</si>
  <si>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</si>
  <si>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</si>
  <si>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</si>
  <si>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</si>
  <si>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</si>
  <si>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</si>
  <si>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</si>
  <si>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</si>
  <si>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</si>
  <si>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</si>
  <si>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</si>
  <si>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</si>
  <si>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</si>
  <si>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</si>
  <si>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</si>
  <si>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</si>
  <si>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</si>
  <si>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</si>
  <si>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</si>
  <si>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</si>
  <si>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</si>
  <si>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</si>
  <si>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</si>
  <si>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</si>
  <si>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</si>
  <si>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</si>
  <si>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</si>
  <si>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</si>
  <si>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</si>
  <si>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</si>
  <si>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</si>
  <si>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</si>
  <si>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</si>
  <si>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</si>
  <si>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</si>
  <si>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</si>
  <si>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</si>
  <si>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</si>
  <si>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</si>
  <si>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</si>
  <si>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</si>
  <si>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</si>
  <si>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</si>
  <si>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</si>
  <si>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</si>
  <si>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</si>
  <si>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</si>
  <si>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</si>
  <si>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</si>
  <si>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</si>
  <si>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</si>
  <si>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</si>
  <si>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</si>
  <si>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</si>
  <si>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</si>
  <si>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</si>
  <si>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</si>
  <si>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</si>
  <si>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</si>
  <si>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</si>
  <si>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</si>
  <si>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</si>
  <si>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</si>
  <si>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</si>
  <si>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</si>
  <si>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</si>
  <si>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</si>
  <si>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</si>
  <si>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</si>
  <si>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</si>
  <si>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</si>
  <si>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</si>
  <si>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</si>
  <si>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</si>
  <si>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</si>
  <si>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</si>
  <si>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</si>
  <si>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</si>
  <si>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</si>
  <si>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</si>
  <si>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</si>
  <si>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</si>
  <si>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</si>
  <si>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</si>
  <si>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</si>
  <si>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</si>
  <si>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</si>
  <si>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</si>
  <si>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</si>
  <si>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</si>
  <si>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</si>
  <si>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</si>
  <si>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</si>
  <si>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</si>
  <si>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</si>
  <si>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</si>
  <si>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</si>
  <si>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</si>
  <si>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</si>
  <si>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</si>
  <si>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</si>
  <si>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</si>
  <si>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</si>
  <si>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</si>
  <si>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</si>
  <si>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</si>
  <si>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</si>
  <si>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</si>
  <si>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</si>
  <si>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</si>
  <si>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</si>
  <si>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</si>
  <si>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</si>
  <si>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</si>
  <si>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</si>
  <si>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</si>
  <si>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</si>
  <si>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</si>
  <si>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</si>
  <si>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</si>
  <si>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</si>
  <si>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</si>
  <si>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</si>
  <si>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</si>
  <si>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</si>
  <si>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</si>
  <si>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</si>
  <si>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</si>
  <si>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</si>
  <si>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</si>
  <si>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</si>
  <si>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</si>
  <si>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</si>
  <si>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</si>
  <si>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</si>
  <si>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</si>
  <si>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</si>
  <si>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</si>
  <si>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</si>
  <si>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</si>
  <si>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</si>
  <si>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</si>
  <si>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</si>
  <si>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</si>
  <si>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</si>
  <si>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</si>
  <si>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</si>
  <si>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</si>
  <si>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</si>
  <si>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</si>
  <si>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</si>
  <si>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</si>
  <si>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</si>
  <si>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</si>
  <si>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</si>
  <si>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</si>
  <si>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</si>
  <si>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</si>
  <si>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</si>
  <si>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</si>
  <si>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</si>
  <si>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</si>
  <si>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</si>
  <si>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</si>
  <si>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</si>
  <si>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</si>
  <si>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</si>
  <si>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</si>
  <si>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</si>
  <si>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</si>
  <si>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</si>
  <si>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</si>
  <si>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</si>
  <si>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</si>
  <si>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</si>
  <si>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</si>
  <si>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</si>
  <si>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</si>
  <si>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</si>
  <si>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</si>
  <si>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</si>
  <si>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</si>
  <si>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</si>
  <si>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</si>
  <si>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</si>
  <si>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</si>
  <si>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</si>
  <si>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</si>
  <si>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</si>
  <si>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</si>
  <si>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</si>
  <si>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</si>
  <si>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</si>
  <si>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</si>
  <si>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</si>
  <si>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</si>
  <si>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</si>
  <si>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</si>
  <si>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</si>
  <si>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</si>
  <si>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</si>
  <si>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</si>
  <si>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</si>
  <si>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</si>
  <si>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</si>
  <si>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</si>
  <si>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</si>
  <si>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</si>
  <si>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</si>
  <si>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</si>
  <si>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</si>
  <si>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</si>
  <si>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</si>
  <si>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</si>
  <si>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</si>
  <si>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</si>
  <si>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</si>
  <si>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</si>
  <si>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</si>
  <si>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</si>
  <si>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</si>
  <si>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</si>
  <si>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</si>
  <si>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</si>
  <si>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</si>
  <si>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</si>
  <si>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</si>
  <si>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</si>
  <si>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</si>
  <si>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</si>
  <si>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</si>
  <si>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</si>
  <si>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</si>
  <si>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</si>
  <si>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</si>
  <si>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</si>
  <si>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</si>
  <si>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</si>
  <si>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</si>
  <si>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</si>
  <si>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</si>
  <si>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</si>
  <si>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</si>
  <si>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</si>
  <si>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</si>
  <si>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</si>
  <si>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</si>
  <si>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</si>
  <si>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</si>
  <si>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</si>
  <si>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</si>
  <si>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</si>
  <si>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</si>
  <si>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</si>
  <si>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</si>
  <si>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</si>
  <si>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</si>
  <si>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</si>
  <si>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</si>
  <si>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</si>
  <si>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</si>
  <si>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</si>
  <si>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</si>
  <si>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</si>
  <si>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</si>
  <si>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</si>
  <si>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</si>
  <si>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</si>
  <si>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</si>
  <si>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</si>
  <si>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</si>
  <si>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</si>
  <si>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</si>
  <si>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</si>
  <si>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</si>
  <si>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</si>
  <si>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</si>
  <si>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</si>
  <si>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</si>
  <si>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</si>
  <si>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</si>
  <si>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</si>
  <si>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</si>
  <si>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</si>
  <si>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</si>
  <si>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</si>
  <si>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</si>
  <si>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</si>
  <si>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</si>
  <si>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</si>
  <si>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</si>
  <si>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</si>
  <si>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</si>
  <si>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</si>
  <si>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</si>
  <si>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</si>
  <si>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</si>
  <si>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</si>
  <si>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</si>
  <si>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</si>
  <si>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</si>
  <si>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</si>
  <si>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</si>
  <si>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</si>
  <si>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</si>
  <si>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</si>
  <si>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</si>
  <si>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</si>
  <si>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</si>
  <si>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</si>
  <si>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</si>
  <si>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</si>
  <si>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</si>
  <si>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</si>
  <si>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</si>
  <si>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</si>
  <si>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</si>
  <si>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</si>
  <si>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</si>
  <si>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</si>
  <si>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</si>
  <si>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</si>
  <si>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</si>
  <si>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</si>
  <si>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</si>
  <si>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</si>
  <si>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</si>
  <si>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</si>
  <si>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</si>
  <si>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</si>
  <si>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</si>
  <si>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</si>
  <si>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</si>
  <si>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</si>
  <si>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</si>
  <si>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</si>
  <si>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</si>
  <si>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</si>
  <si>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</si>
  <si>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</si>
  <si>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</si>
  <si>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</si>
  <si>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</si>
  <si>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</si>
  <si>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</si>
  <si>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</si>
  <si>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</si>
  <si>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</si>
  <si>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</si>
  <si>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</si>
  <si>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</si>
  <si>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</si>
  <si>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</si>
  <si>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</si>
  <si>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</si>
  <si>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</si>
  <si>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</si>
  <si>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</si>
  <si>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</si>
  <si>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</si>
  <si>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</si>
  <si>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</si>
  <si>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</si>
  <si>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</si>
  <si>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</si>
  <si>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</si>
  <si>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</si>
  <si>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</si>
  <si>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</si>
  <si>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</si>
  <si>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</si>
  <si>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</si>
  <si>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</si>
  <si>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</si>
  <si>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</si>
  <si>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</si>
  <si>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</si>
  <si>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</si>
  <si>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</si>
  <si>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</si>
  <si>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</si>
  <si>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</si>
  <si>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</si>
  <si>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</si>
  <si>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</si>
  <si>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</si>
  <si>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</si>
  <si>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</si>
  <si>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</si>
  <si>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</si>
  <si>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</si>
  <si>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</si>
  <si>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</si>
  <si>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</si>
  <si>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</si>
  <si>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</si>
  <si>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</si>
  <si>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</si>
  <si>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</si>
  <si>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</si>
  <si>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</si>
  <si>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</si>
  <si>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</si>
  <si>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</si>
  <si>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</si>
  <si>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</si>
  <si>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</si>
  <si>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</si>
  <si>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</si>
  <si>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</si>
  <si>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</si>
  <si>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</si>
  <si>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</si>
  <si>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</si>
  <si>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</si>
  <si>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</si>
  <si>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</si>
  <si>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</si>
  <si>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</si>
  <si>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</si>
  <si>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</si>
  <si>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</si>
  <si>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</si>
  <si>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</si>
  <si>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</si>
  <si>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</si>
  <si>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</si>
  <si>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</si>
  <si>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</si>
  <si>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</si>
  <si>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</si>
  <si>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</si>
  <si>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</si>
  <si>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</si>
  <si>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</si>
  <si>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</si>
  <si>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</si>
  <si>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</si>
  <si>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</si>
  <si>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</si>
  <si>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</si>
  <si>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</si>
  <si>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</si>
  <si>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</si>
  <si>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</si>
  <si>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</si>
  <si>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</si>
  <si>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</si>
  <si>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</si>
  <si>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</si>
  <si>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</si>
  <si>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</si>
  <si>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</si>
  <si>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</si>
  <si>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</si>
  <si>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</si>
  <si>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</si>
  <si>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</si>
  <si>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</si>
  <si>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</si>
  <si>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</si>
  <si>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</si>
  <si>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</si>
  <si>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</si>
  <si>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</si>
  <si>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</si>
  <si>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</si>
  <si>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</si>
  <si>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</si>
  <si>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</si>
  <si>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</si>
  <si>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</si>
  <si>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</si>
  <si>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</si>
  <si>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</si>
  <si>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</si>
  <si>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</si>
  <si>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</si>
  <si>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</si>
  <si>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</si>
  <si>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</si>
  <si>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</si>
  <si>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</si>
  <si>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</si>
  <si>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</si>
  <si>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</si>
  <si>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</si>
  <si>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</si>
  <si>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</si>
  <si>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</si>
  <si>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</si>
  <si>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</si>
  <si>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</si>
  <si>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</si>
  <si>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</si>
  <si>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</si>
  <si>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</si>
  <si>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</si>
  <si>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</si>
  <si>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</si>
  <si>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</si>
  <si>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</si>
  <si>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</si>
  <si>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</si>
  <si>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</si>
  <si>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</si>
  <si>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</si>
  <si>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</si>
  <si>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</si>
  <si>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</si>
  <si>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</si>
  <si>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</si>
  <si>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</si>
  <si>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</si>
  <si>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</si>
  <si>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</si>
  <si>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</si>
  <si>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</si>
  <si>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</si>
  <si>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</si>
  <si>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</si>
  <si>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</si>
  <si>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</si>
  <si>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</si>
  <si>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</si>
  <si>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</si>
  <si>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</si>
  <si>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</si>
  <si>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</si>
  <si>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</si>
  <si>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</si>
  <si>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</si>
  <si>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</si>
  <si>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</si>
  <si>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</si>
  <si>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</si>
  <si>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</si>
  <si>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</si>
  <si>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</si>
  <si>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</si>
  <si>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</si>
  <si>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</si>
  <si>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</si>
  <si>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</si>
  <si>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</si>
  <si>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</si>
  <si>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</si>
  <si>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</si>
  <si>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</si>
  <si>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</si>
  <si>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</si>
  <si>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</si>
  <si>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</si>
  <si>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</si>
  <si>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</si>
  <si>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</si>
  <si>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</si>
  <si>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</si>
  <si>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</si>
  <si>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</si>
  <si>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</si>
  <si>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</si>
  <si>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</si>
  <si>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</si>
  <si>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</si>
  <si>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</si>
  <si>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</si>
  <si>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</si>
  <si>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</si>
  <si>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</si>
  <si>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</si>
  <si>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</si>
  <si>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</si>
  <si>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</si>
  <si>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</si>
  <si>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</si>
  <si>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</si>
  <si>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</si>
  <si>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</si>
  <si>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</si>
  <si>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</si>
  <si>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</si>
  <si>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</si>
  <si>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</si>
  <si>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</si>
  <si>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</si>
  <si>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</si>
  <si>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</si>
  <si>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</si>
  <si>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</si>
  <si>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</si>
  <si>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</si>
  <si>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</si>
  <si>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</si>
  <si>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</si>
  <si>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</si>
  <si>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</si>
  <si>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</si>
  <si>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</si>
  <si>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</si>
  <si>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</si>
  <si>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</si>
  <si>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</si>
  <si>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</si>
  <si>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</si>
  <si>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</si>
  <si>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</si>
  <si>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</si>
  <si>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</si>
  <si>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</si>
  <si>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</si>
  <si>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</si>
  <si>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</si>
  <si>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</si>
  <si>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</si>
  <si>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</si>
  <si>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</si>
  <si>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</si>
  <si>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</si>
  <si>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</si>
  <si>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</si>
  <si>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</si>
  <si>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</si>
  <si>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</si>
  <si>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</si>
  <si>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</si>
  <si>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</si>
  <si>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</si>
  <si>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</si>
  <si>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</si>
  <si>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</si>
  <si>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</si>
  <si>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</si>
  <si>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</si>
  <si>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</si>
  <si>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</si>
  <si>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</si>
  <si>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</si>
  <si>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</si>
  <si>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</si>
  <si>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</si>
  <si>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</si>
  <si>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</si>
  <si>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</si>
  <si>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</si>
  <si>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</si>
  <si>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</si>
  <si>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</si>
  <si>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</si>
  <si>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</si>
  <si>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</si>
  <si>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</si>
  <si>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</si>
  <si>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</si>
  <si>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</si>
  <si>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</si>
  <si>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</si>
  <si>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</si>
  <si>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</si>
  <si>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</si>
  <si>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</si>
  <si>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</si>
  <si>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</si>
  <si>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</si>
  <si>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</si>
  <si>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</si>
  <si>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</si>
  <si>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</si>
  <si>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</si>
  <si>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</si>
  <si>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</si>
  <si>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</si>
  <si>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</si>
  <si>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</si>
  <si>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</si>
  <si>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</si>
  <si>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</si>
  <si>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</si>
  <si>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</si>
  <si>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</si>
  <si>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</si>
  <si>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</si>
  <si>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</si>
  <si>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</si>
  <si>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</si>
  <si>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</si>
  <si>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</si>
  <si>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</si>
  <si>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</si>
  <si>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</si>
  <si>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</si>
  <si>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</si>
  <si>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</si>
  <si>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</si>
  <si>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</si>
  <si>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</si>
  <si>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</si>
  <si>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</si>
  <si>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</si>
  <si>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</si>
  <si>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</si>
  <si>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</si>
  <si>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</si>
  <si>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</si>
  <si>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</si>
  <si>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</si>
  <si>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</si>
  <si>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</si>
  <si>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</si>
  <si>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</si>
  <si>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</si>
  <si>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</si>
  <si>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</si>
  <si>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</si>
  <si>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</si>
  <si>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</si>
  <si>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</si>
  <si>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</si>
  <si>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</si>
  <si>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</si>
  <si>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</si>
  <si>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</si>
  <si>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</si>
  <si>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</si>
  <si>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</si>
  <si>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</si>
  <si>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</si>
  <si>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</si>
  <si>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</si>
  <si>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</si>
  <si>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</si>
  <si>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</si>
  <si>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</si>
  <si>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</si>
  <si>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</si>
  <si>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</si>
  <si>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</si>
  <si>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</si>
  <si>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</si>
  <si>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</si>
  <si>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</si>
  <si>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</si>
  <si>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</si>
  <si>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</si>
  <si>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</si>
  <si>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</si>
  <si>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</si>
  <si>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</si>
  <si>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</si>
  <si>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</si>
  <si>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</si>
  <si>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</si>
  <si>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</si>
  <si>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</si>
  <si>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</si>
  <si>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</si>
  <si>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</si>
  <si>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</si>
  <si>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</si>
  <si>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</si>
  <si>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</si>
  <si>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</si>
  <si>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</si>
  <si>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</si>
  <si>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</si>
  <si>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</si>
  <si>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</si>
  <si>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</si>
  <si>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</si>
  <si>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</si>
  <si>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</si>
  <si>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</si>
  <si>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</si>
  <si>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</si>
  <si>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</si>
  <si>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</si>
  <si>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</si>
  <si>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</si>
  <si>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</si>
  <si>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</si>
  <si>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</si>
  <si>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</si>
  <si>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</si>
  <si>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</si>
  <si>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</si>
  <si>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</si>
  <si>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</si>
  <si>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</si>
  <si>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</si>
  <si>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</si>
  <si>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</si>
  <si>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</si>
  <si>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</si>
  <si>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</si>
  <si>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</si>
  <si>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</si>
  <si>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</si>
  <si>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</si>
  <si>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</si>
  <si>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</si>
  <si>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</si>
  <si>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</si>
  <si>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</si>
  <si>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</si>
  <si>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</si>
  <si>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</si>
  <si>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</si>
  <si>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</si>
  <si>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</si>
  <si>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</si>
  <si>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</si>
  <si>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</si>
  <si>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</si>
  <si>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</si>
  <si>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</si>
  <si>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</si>
  <si>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</si>
  <si>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</si>
  <si>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</si>
  <si>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</si>
  <si>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</si>
  <si>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</si>
  <si>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</si>
  <si>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</si>
  <si>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</si>
  <si>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</si>
  <si>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</si>
  <si>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</si>
  <si>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</si>
  <si>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</si>
  <si>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</si>
  <si>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</si>
  <si>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</si>
  <si>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</si>
  <si>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</si>
  <si>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</si>
  <si>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</si>
  <si>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</si>
  <si>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</si>
  <si>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</si>
  <si>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</si>
  <si>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</si>
  <si>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</si>
  <si>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</si>
  <si>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</si>
  <si>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</si>
  <si>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</si>
  <si>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</si>
  <si>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</si>
  <si>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</si>
  <si>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</si>
  <si>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</si>
  <si>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</si>
  <si>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</si>
  <si>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</si>
  <si>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</si>
  <si>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</si>
  <si>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</si>
  <si>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</si>
  <si>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</si>
  <si>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</si>
  <si>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</si>
  <si>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</si>
  <si>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</si>
  <si>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</si>
  <si>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</si>
  <si>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</si>
  <si>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</si>
  <si>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</si>
  <si>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</si>
  <si>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</si>
  <si>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</si>
  <si>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</si>
  <si>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</si>
  <si>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</si>
  <si>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</si>
  <si>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</si>
  <si>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</si>
  <si>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</si>
  <si>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</si>
  <si>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</si>
  <si>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</si>
  <si>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</si>
  <si>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</si>
  <si>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</si>
  <si>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</si>
  <si>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</si>
  <si>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</si>
  <si>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</si>
  <si>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</si>
  <si>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</si>
  <si>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</si>
  <si>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</si>
  <si>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</si>
  <si>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</si>
  <si>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</si>
  <si>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</si>
  <si>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</si>
  <si>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</si>
  <si>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</si>
  <si>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</si>
  <si>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</si>
  <si>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</si>
  <si>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</si>
  <si>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</si>
  <si>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</si>
  <si>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</si>
  <si>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</si>
  <si>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</si>
  <si>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</si>
  <si>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</si>
  <si>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</si>
  <si>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</si>
  <si>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</si>
  <si>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</si>
  <si>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</si>
  <si>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</si>
  <si>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</si>
  <si>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</si>
  <si>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</si>
  <si>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</si>
  <si>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</si>
  <si>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</si>
  <si>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</si>
  <si>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</si>
  <si>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</si>
  <si>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</si>
  <si>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</si>
  <si>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</si>
  <si>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</si>
  <si>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</si>
  <si>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</si>
  <si>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</si>
  <si>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</si>
  <si>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</si>
  <si>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</si>
  <si>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</si>
  <si>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</si>
  <si>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</si>
  <si>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</si>
  <si>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</si>
  <si>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</si>
  <si>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</si>
  <si>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</si>
  <si>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</si>
  <si>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</si>
  <si>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</si>
  <si>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</si>
  <si>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</si>
  <si>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</si>
  <si>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</si>
  <si>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</si>
  <si>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</si>
  <si>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</si>
  <si>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</si>
  <si>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</si>
  <si>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</si>
  <si>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</si>
  <si>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</si>
  <si>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</si>
  <si>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</si>
  <si>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</si>
  <si>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</si>
  <si>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</si>
  <si>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</si>
  <si>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</si>
  <si>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</si>
  <si>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</si>
  <si>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</si>
  <si>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</si>
  <si>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</si>
  <si>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</si>
  <si>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</si>
  <si>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</si>
  <si>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</si>
  <si>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</si>
  <si>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</si>
  <si>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</si>
  <si>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</si>
  <si>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</si>
  <si>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</si>
  <si>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</si>
  <si>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</si>
  <si>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</si>
  <si>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</si>
  <si>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</si>
  <si>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</si>
  <si>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</si>
  <si>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</si>
  <si>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</si>
  <si>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</si>
  <si>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</si>
  <si>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</si>
  <si>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</si>
  <si>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</si>
  <si>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</si>
  <si>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</si>
  <si>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</si>
  <si>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</si>
  <si>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</si>
  <si>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</si>
  <si>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</si>
  <si>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</si>
  <si>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</si>
  <si>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</si>
  <si>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</si>
  <si>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</si>
  <si>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</si>
  <si>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</si>
  <si>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</si>
  <si>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</si>
  <si>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</si>
  <si>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</si>
  <si>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</si>
  <si>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</si>
  <si>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</si>
  <si>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</si>
  <si>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</si>
  <si>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</si>
  <si>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</si>
  <si>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</si>
  <si>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</si>
  <si>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</si>
  <si>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</si>
  <si>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</si>
  <si>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</si>
  <si>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</si>
  <si>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</si>
  <si>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</si>
  <si>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</si>
  <si>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</si>
  <si>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</si>
  <si>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</si>
  <si>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</si>
  <si>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</si>
  <si>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</si>
  <si>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</si>
  <si>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</si>
  <si>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</si>
  <si>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</si>
  <si>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</si>
  <si>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</si>
  <si>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</si>
  <si>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</si>
  <si>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</si>
  <si>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</si>
  <si>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</si>
  <si>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</si>
  <si>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</si>
  <si>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</si>
  <si>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</si>
  <si>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</si>
  <si>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</si>
  <si>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</si>
  <si>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</si>
  <si>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</si>
  <si>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</si>
  <si>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</si>
  <si>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</si>
  <si>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</si>
  <si>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</si>
  <si>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</si>
  <si>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</si>
  <si>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</si>
  <si>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</si>
  <si>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</si>
  <si>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</si>
  <si>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</si>
  <si>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</si>
  <si>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</si>
  <si>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</si>
  <si>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</si>
  <si>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</si>
  <si>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</si>
  <si>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</si>
  <si>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</si>
  <si>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</si>
  <si>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</si>
  <si>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</si>
  <si>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</si>
  <si>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</si>
  <si>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</si>
  <si>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</si>
  <si>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</si>
  <si>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</si>
  <si>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</si>
  <si>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</si>
  <si>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</si>
  <si>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</si>
  <si>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</si>
  <si>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</si>
  <si>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</si>
  <si>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</si>
  <si>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</si>
  <si>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</si>
  <si>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</si>
  <si>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</si>
  <si>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</si>
  <si>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</si>
  <si>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</si>
  <si>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</si>
  <si>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</si>
  <si>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</si>
  <si>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</si>
  <si>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</si>
  <si>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</si>
  <si>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</si>
  <si>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</si>
  <si>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</si>
  <si>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</si>
  <si>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</si>
  <si>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</si>
  <si>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</si>
  <si>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</si>
  <si>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</si>
  <si>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</si>
  <si>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</si>
  <si>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</si>
  <si>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</si>
  <si>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</si>
  <si>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</si>
  <si>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</si>
  <si>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</si>
  <si>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</si>
  <si>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</si>
  <si>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</si>
  <si>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</si>
  <si>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</si>
  <si>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</si>
  <si>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</si>
  <si>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</si>
  <si>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</si>
  <si>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</si>
  <si>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</si>
  <si>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</si>
  <si>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</si>
  <si>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</si>
  <si>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</si>
  <si>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</si>
  <si>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</si>
  <si>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</si>
  <si>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</si>
  <si>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</si>
  <si>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</si>
  <si>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</si>
  <si>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</si>
  <si>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</si>
  <si>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</si>
  <si>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</si>
  <si>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</si>
  <si>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</si>
  <si>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</si>
  <si>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</si>
  <si>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</si>
  <si>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</si>
  <si>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</si>
  <si>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</si>
  <si>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</si>
  <si>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</si>
  <si>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</si>
  <si>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</si>
  <si>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</si>
  <si>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</si>
  <si>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</si>
  <si>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</si>
  <si>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</si>
  <si>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</si>
  <si>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</si>
  <si>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</si>
  <si>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</si>
  <si>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</si>
  <si>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</si>
  <si>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</si>
  <si>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</si>
  <si>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</si>
  <si>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</si>
  <si>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</si>
  <si>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</si>
  <si>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</si>
  <si>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</si>
  <si>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</si>
  <si>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</si>
  <si>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</si>
  <si>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</si>
  <si>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</si>
  <si>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</si>
  <si>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</si>
  <si>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</si>
  <si>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</si>
  <si>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</si>
  <si>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</si>
  <si>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</si>
  <si>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</si>
  <si>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</si>
  <si>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</si>
  <si>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</si>
  <si>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</si>
  <si>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</si>
  <si>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</si>
  <si>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</si>
  <si>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</si>
  <si>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</si>
  <si>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</si>
  <si>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</si>
  <si>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</si>
  <si>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</si>
  <si>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</si>
  <si>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</si>
  <si>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</si>
  <si>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</si>
  <si>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</si>
  <si>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</si>
  <si>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</si>
  <si>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</si>
  <si>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</si>
  <si>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</si>
  <si>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</si>
  <si>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</si>
  <si>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</si>
  <si>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</si>
  <si>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</si>
  <si>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</si>
  <si>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</si>
  <si>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</si>
  <si>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</si>
  <si>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</si>
  <si>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</si>
  <si>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</si>
  <si>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</si>
  <si>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</si>
  <si>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</si>
  <si>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</si>
  <si>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</si>
  <si>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</si>
  <si>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</si>
  <si>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</si>
  <si>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</si>
  <si>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</si>
  <si>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</si>
  <si>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</si>
  <si>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</si>
  <si>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</si>
  <si>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</si>
  <si>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</si>
  <si>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</si>
  <si>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</si>
  <si>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</si>
  <si>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</si>
  <si>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</si>
  <si>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</si>
  <si>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</si>
  <si>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</si>
  <si>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</si>
  <si>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</si>
  <si>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</si>
  <si>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</si>
  <si>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</si>
  <si>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</si>
  <si>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</si>
  <si>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</si>
  <si>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</si>
  <si>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</si>
  <si>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</si>
  <si>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</si>
  <si>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</si>
  <si>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</si>
  <si>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</si>
  <si>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</si>
  <si>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</si>
  <si>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</si>
  <si>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</si>
  <si>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</si>
  <si>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</si>
  <si>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</si>
  <si>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</si>
  <si>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</si>
  <si>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</si>
  <si>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</si>
  <si>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</si>
  <si>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</si>
  <si>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</si>
  <si>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</si>
  <si>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</si>
  <si>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</si>
  <si>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</si>
  <si>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</si>
  <si>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</si>
  <si>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</si>
  <si>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</si>
  <si>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</si>
  <si>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</si>
  <si>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</si>
  <si>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</si>
  <si>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</si>
  <si>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</si>
  <si>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</si>
  <si>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</si>
  <si>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</si>
  <si>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</si>
  <si>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</si>
  <si>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</si>
  <si>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</si>
  <si>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</si>
  <si>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</si>
  <si>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</si>
  <si>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</si>
  <si>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</si>
  <si>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</si>
  <si>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</si>
  <si>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</si>
  <si>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</si>
  <si>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</si>
  <si>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</si>
  <si>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</si>
  <si>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</si>
  <si>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</si>
  <si>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</si>
  <si>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</si>
  <si>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</si>
  <si>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</si>
  <si>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</si>
  <si>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</si>
  <si>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</si>
  <si>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</si>
  <si>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</si>
  <si>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</si>
  <si>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</si>
  <si>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</si>
  <si>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</si>
  <si>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</si>
  <si>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</si>
  <si>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</si>
  <si>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</si>
  <si>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</si>
  <si>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</si>
  <si>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</si>
  <si>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</si>
  <si>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</si>
  <si>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</si>
  <si>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</si>
  <si>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</si>
  <si>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</si>
  <si>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</si>
  <si>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</si>
  <si>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</si>
  <si>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</si>
  <si>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</si>
  <si>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</si>
  <si>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</si>
  <si>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</si>
  <si>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</si>
  <si>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</si>
  <si>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</si>
  <si>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</si>
  <si>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</si>
  <si>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</si>
  <si>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</si>
  <si>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</si>
  <si>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</si>
  <si>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</si>
  <si>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</si>
  <si>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</si>
  <si>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</si>
  <si>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</si>
  <si>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</si>
  <si>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</si>
  <si>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</si>
  <si>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</si>
  <si>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</si>
  <si>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</si>
  <si>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</si>
  <si>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</si>
  <si>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</si>
  <si>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</si>
  <si>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</si>
  <si>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</si>
  <si>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</si>
  <si>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</si>
  <si>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</si>
  <si>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</si>
  <si>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</si>
  <si>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</si>
  <si>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</si>
  <si>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</si>
  <si>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</si>
  <si>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</si>
  <si>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</si>
  <si>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</si>
  <si>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</si>
  <si>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</si>
  <si>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</si>
  <si>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</si>
  <si>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</si>
  <si>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</si>
  <si>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</si>
  <si>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</si>
  <si>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</si>
  <si>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</si>
  <si>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</si>
  <si>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</si>
  <si>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</si>
  <si>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</si>
  <si>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</si>
  <si>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</si>
  <si>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</si>
  <si>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</si>
  <si>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</si>
  <si>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</si>
  <si>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</si>
  <si>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</si>
  <si>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</si>
  <si>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</si>
  <si>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</si>
  <si>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</si>
  <si>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</si>
  <si>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</si>
  <si>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</si>
  <si>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</si>
  <si>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</si>
  <si>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</si>
  <si>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</si>
  <si>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</si>
  <si>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</si>
  <si>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</si>
  <si>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</si>
  <si>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</si>
  <si>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</si>
  <si>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</si>
  <si>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</si>
  <si>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</si>
  <si>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</si>
  <si>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</si>
  <si>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</si>
  <si>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</si>
  <si>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</si>
  <si>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</si>
  <si>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</si>
  <si>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</si>
  <si>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</si>
  <si>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</si>
  <si>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</si>
  <si>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</si>
  <si>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</si>
  <si>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</si>
  <si>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</si>
  <si>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</si>
  <si>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</si>
  <si>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</si>
  <si>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</si>
  <si>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</si>
  <si>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</si>
  <si>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</si>
  <si>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</si>
  <si>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</si>
  <si>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</si>
  <si>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</si>
  <si>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</si>
  <si>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</si>
  <si>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</si>
  <si>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</si>
  <si>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</si>
  <si>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</si>
  <si>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</si>
  <si>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</si>
  <si>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</si>
  <si>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</si>
  <si>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</si>
  <si>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</si>
  <si>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</si>
  <si>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</si>
  <si>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</si>
  <si>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</si>
  <si>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</si>
  <si>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</si>
  <si>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</si>
  <si>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</si>
  <si>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</si>
  <si>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</si>
  <si>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</si>
  <si>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</si>
  <si>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</si>
  <si>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</si>
  <si>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</si>
  <si>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</si>
  <si>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</si>
  <si>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</si>
  <si>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</si>
  <si>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</si>
  <si>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</si>
  <si>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</si>
  <si>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</si>
  <si>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</si>
  <si>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</si>
  <si>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</si>
  <si>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</si>
  <si>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</si>
  <si>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</si>
  <si>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</si>
  <si>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</si>
  <si>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</si>
  <si>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</si>
  <si>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</si>
  <si>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</si>
  <si>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</si>
  <si>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</si>
  <si>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</si>
  <si>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</si>
  <si>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</si>
  <si>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</si>
  <si>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</si>
  <si>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</si>
  <si>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</si>
  <si>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</si>
  <si>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</si>
  <si>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</si>
  <si>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</si>
  <si>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</si>
  <si>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</si>
  <si>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</si>
  <si>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</si>
  <si>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</si>
  <si>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</si>
  <si>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</si>
  <si>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</si>
  <si>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</si>
  <si>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</si>
  <si>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</si>
  <si>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</si>
  <si>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</si>
  <si>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</si>
  <si>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</si>
  <si>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</si>
  <si>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</si>
  <si>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</si>
  <si>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</si>
  <si>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</si>
  <si>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</si>
  <si>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</si>
  <si>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</si>
  <si>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</si>
  <si>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</si>
  <si>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</si>
  <si>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</si>
  <si>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</si>
  <si>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</si>
  <si>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</si>
  <si>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</si>
  <si>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</si>
  <si>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</si>
  <si>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</si>
  <si>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</si>
  <si>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</si>
  <si>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</si>
  <si>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</si>
  <si>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</si>
  <si>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</si>
  <si>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</si>
  <si>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</si>
  <si>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</si>
  <si>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</si>
  <si>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</si>
  <si>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</si>
  <si>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</si>
  <si>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</si>
  <si>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</si>
  <si>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</si>
  <si>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</si>
  <si>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</si>
  <si>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</si>
  <si>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</si>
  <si>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</si>
  <si>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</si>
  <si>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</si>
  <si>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</si>
  <si>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</si>
  <si>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</si>
  <si>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</si>
  <si>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</si>
  <si>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</si>
  <si>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</si>
  <si>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</si>
  <si>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</si>
  <si>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</si>
  <si>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</si>
  <si>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</si>
  <si>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</si>
  <si>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</si>
  <si>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</si>
  <si>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</si>
  <si>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</si>
  <si>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</si>
  <si>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</si>
  <si>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</si>
  <si>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</si>
  <si>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</si>
  <si>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</si>
  <si>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</si>
  <si>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</si>
  <si>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</si>
  <si>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</si>
  <si>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</si>
  <si>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</si>
  <si>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</si>
  <si>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</si>
  <si>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</si>
  <si>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</si>
  <si>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</si>
  <si>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</si>
  <si>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</si>
  <si>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</si>
  <si>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</si>
  <si>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</si>
  <si>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</si>
  <si>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</si>
  <si>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</si>
  <si>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</si>
  <si>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</si>
  <si>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</si>
  <si>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</si>
  <si>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</si>
  <si>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</si>
  <si>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</si>
  <si>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</si>
  <si>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</si>
  <si>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</si>
  <si>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</si>
  <si>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</si>
  <si>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</si>
  <si>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</si>
  <si>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</si>
  <si>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</si>
  <si>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</si>
  <si>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</si>
  <si>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</si>
  <si>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</si>
  <si>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</si>
  <si>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</si>
  <si>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</si>
  <si>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</si>
  <si>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</si>
  <si>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</si>
  <si>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</si>
  <si>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</si>
  <si>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</si>
  <si>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</si>
  <si>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</si>
  <si>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</si>
  <si>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</si>
  <si>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</si>
  <si>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</si>
  <si>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</si>
  <si>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</si>
  <si>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</si>
  <si>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</si>
  <si>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</si>
  <si>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</si>
  <si>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</si>
  <si>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</si>
  <si>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</si>
  <si>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</si>
  <si>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</si>
  <si>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</si>
  <si>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</si>
  <si>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</si>
  <si>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</si>
  <si>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</si>
  <si>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</si>
  <si>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</si>
  <si>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</si>
  <si>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</si>
  <si>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</si>
  <si>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</si>
  <si>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</si>
  <si>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</si>
  <si>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</si>
  <si>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</si>
  <si>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</si>
  <si>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</si>
  <si>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</si>
  <si>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</si>
  <si>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</si>
  <si>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</si>
  <si>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</si>
  <si>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</si>
  <si>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</si>
  <si>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</si>
  <si>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</si>
  <si>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</si>
  <si>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</si>
  <si>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</si>
  <si>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</si>
  <si>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</si>
  <si>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</si>
  <si>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</si>
  <si>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</si>
  <si>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</si>
  <si>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</si>
  <si>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</si>
  <si>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</si>
  <si>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</si>
  <si>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</si>
  <si>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</si>
  <si>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</si>
  <si>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</si>
  <si>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</si>
  <si>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</si>
  <si>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</si>
  <si>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</si>
  <si>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</si>
  <si>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</si>
  <si>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</si>
  <si>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</si>
  <si>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</si>
  <si>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</si>
  <si>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</si>
  <si>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</si>
  <si>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</si>
  <si>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</si>
  <si>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</si>
  <si>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</si>
  <si>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</si>
  <si>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</si>
  <si>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</si>
  <si>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</si>
  <si>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</si>
  <si>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</si>
  <si>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</si>
  <si>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</si>
  <si>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</si>
  <si>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</si>
  <si>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</si>
  <si>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</si>
  <si>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</si>
  <si>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</si>
  <si>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</si>
  <si>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</si>
  <si>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</si>
  <si>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</si>
  <si>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</si>
  <si>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</si>
  <si>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</si>
  <si>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</si>
  <si>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</si>
  <si>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</si>
  <si>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</si>
  <si>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</si>
  <si>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</si>
  <si>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</si>
  <si>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</si>
  <si>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</si>
  <si>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</si>
  <si>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</si>
  <si>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</si>
  <si>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</si>
  <si>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</si>
  <si>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</si>
  <si>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</si>
  <si>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</si>
  <si>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</si>
  <si>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</si>
  <si>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</si>
  <si>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</si>
  <si>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</si>
  <si>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</si>
  <si>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</si>
  <si>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</si>
  <si>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</si>
  <si>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</si>
  <si>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</si>
  <si>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</si>
  <si>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</si>
  <si>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</si>
  <si>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</si>
  <si>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</si>
  <si>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</si>
  <si>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</si>
  <si>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</si>
  <si>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</si>
  <si>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</si>
  <si>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</si>
  <si>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</si>
  <si>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</si>
  <si>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</si>
  <si>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</si>
  <si>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</si>
  <si>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</si>
  <si>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</si>
  <si>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</si>
  <si>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</si>
  <si>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</si>
  <si>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</si>
  <si>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</si>
  <si>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</si>
  <si>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</si>
  <si>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</si>
  <si>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</si>
  <si>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</si>
  <si>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</si>
  <si>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</si>
  <si>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</si>
  <si>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</si>
  <si>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</si>
  <si>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</si>
  <si>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</si>
  <si>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</si>
  <si>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</si>
  <si>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</si>
  <si>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</si>
  <si>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</si>
  <si>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</si>
  <si>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</si>
  <si>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</si>
  <si>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</si>
  <si>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</si>
  <si>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</si>
  <si>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</si>
  <si>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</si>
  <si>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</si>
  <si>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</si>
  <si>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</si>
  <si>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</si>
  <si>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</si>
  <si>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</si>
  <si>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</si>
  <si>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</si>
  <si>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</si>
  <si>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</si>
  <si>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</si>
  <si>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</si>
  <si>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</si>
  <si>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</si>
  <si>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</si>
  <si>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</si>
  <si>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</si>
  <si>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</si>
  <si>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</si>
  <si>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</si>
  <si>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</si>
  <si>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</si>
  <si>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</si>
  <si>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</si>
  <si>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</si>
  <si>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</si>
  <si>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</si>
  <si>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</si>
  <si>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</si>
  <si>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</si>
  <si>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</si>
  <si>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</si>
  <si>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</si>
  <si>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</si>
  <si>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</si>
  <si>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</si>
  <si>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</si>
  <si>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</si>
  <si>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</si>
  <si>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</si>
  <si>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</si>
  <si>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</si>
  <si>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</si>
  <si>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</si>
  <si>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</si>
  <si>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</si>
  <si>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</si>
  <si>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</si>
  <si>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</si>
  <si>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</si>
  <si>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</si>
  <si>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</si>
  <si>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</si>
  <si>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</si>
  <si>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</si>
  <si>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</si>
  <si>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</si>
  <si>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</si>
  <si>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</si>
  <si>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</si>
  <si>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</si>
  <si>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</si>
  <si>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</si>
  <si>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</si>
  <si>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</si>
  <si>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</si>
  <si>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</si>
  <si>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</si>
  <si>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</si>
  <si>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</si>
  <si>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</si>
  <si>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</si>
  <si>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</si>
  <si>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</si>
  <si>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</si>
  <si>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</si>
  <si>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</si>
  <si>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</si>
  <si>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</si>
  <si>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</si>
  <si>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</si>
  <si>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</si>
  <si>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</si>
  <si>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</si>
  <si>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</si>
  <si>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</si>
  <si>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</si>
  <si>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</si>
  <si>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</si>
  <si>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</si>
  <si>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</si>
  <si>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</si>
  <si>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</si>
  <si>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</si>
  <si>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</si>
  <si>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</si>
  <si>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</si>
  <si>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</si>
  <si>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</si>
  <si>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</si>
  <si>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</si>
  <si>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</si>
  <si>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</si>
  <si>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</si>
  <si>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</si>
  <si>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</si>
  <si>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</si>
  <si>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</si>
  <si>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</si>
  <si>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</si>
  <si>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</si>
  <si>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</si>
  <si>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</si>
  <si>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</si>
  <si>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</si>
  <si>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</si>
  <si>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</si>
  <si>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</si>
  <si>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</si>
  <si>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</si>
  <si>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</si>
  <si>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</si>
  <si>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</si>
  <si>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</si>
  <si>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</si>
  <si>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</si>
  <si>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</si>
  <si>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</si>
  <si>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</si>
  <si>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</si>
  <si>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</si>
  <si>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</si>
  <si>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</si>
  <si>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</si>
  <si>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</si>
  <si>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</si>
  <si>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</si>
  <si>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</si>
  <si>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</si>
  <si>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</si>
  <si>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</si>
  <si>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</si>
  <si>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</si>
  <si>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</si>
  <si>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</si>
  <si>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</si>
  <si>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</si>
  <si>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</si>
  <si>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</si>
  <si>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</si>
  <si>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</si>
  <si>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</si>
  <si>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</si>
  <si>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</si>
  <si>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</si>
  <si>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</si>
  <si>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</si>
  <si>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</si>
  <si>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</si>
  <si>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</si>
  <si>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</si>
  <si>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</si>
  <si>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</si>
  <si>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</si>
  <si>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</si>
  <si>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</si>
  <si>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</si>
  <si>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</si>
  <si>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</si>
  <si>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</si>
  <si>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</si>
  <si>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</si>
  <si>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</si>
  <si>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</si>
  <si>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</si>
  <si>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</si>
  <si>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</si>
  <si>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</si>
  <si>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</si>
  <si>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</si>
  <si>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</si>
  <si>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</si>
  <si>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</si>
  <si>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</si>
  <si>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</si>
  <si>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</si>
  <si>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</si>
  <si>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</si>
  <si>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</si>
  <si>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</si>
  <si>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</si>
  <si>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</si>
  <si>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</si>
  <si>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</si>
  <si>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</si>
  <si>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</si>
  <si>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</si>
  <si>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</si>
  <si>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</si>
  <si>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</si>
  <si>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</si>
  <si>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</si>
  <si>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</si>
  <si>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</si>
  <si>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</si>
  <si>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</si>
  <si>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</si>
  <si>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</si>
  <si>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</si>
  <si>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</si>
  <si>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</si>
  <si>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</si>
  <si>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</si>
  <si>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</si>
  <si>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</si>
  <si>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</si>
  <si>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</si>
  <si>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</si>
  <si>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</si>
  <si>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</si>
  <si>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</si>
  <si>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</si>
  <si>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</si>
  <si>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</si>
  <si>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</si>
  <si>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</si>
  <si>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</si>
  <si>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</si>
  <si>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</si>
  <si>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</si>
  <si>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</si>
  <si>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</si>
  <si>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</si>
  <si>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</si>
  <si>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</si>
  <si>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</si>
  <si>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</si>
  <si>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</si>
  <si>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</si>
  <si>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</si>
  <si>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</si>
  <si>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</si>
  <si>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</si>
  <si>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</si>
  <si>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</si>
  <si>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</si>
  <si>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</si>
  <si>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</si>
  <si>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</si>
  <si>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</si>
  <si>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</si>
  <si>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</si>
  <si>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</si>
  <si>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</si>
  <si>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</si>
  <si>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</si>
  <si>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</si>
  <si>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</si>
  <si>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</si>
  <si>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</si>
  <si>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</si>
  <si>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</si>
  <si>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</si>
  <si>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</si>
  <si>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</si>
  <si>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</si>
  <si>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</si>
  <si>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</si>
  <si>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</si>
  <si>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</si>
  <si>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</si>
  <si>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</si>
  <si>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</si>
  <si>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</si>
  <si>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</si>
  <si>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</si>
  <si>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</si>
  <si>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</si>
  <si>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</si>
  <si>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</si>
  <si>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</si>
  <si>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</si>
  <si>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</si>
  <si>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</si>
  <si>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</si>
  <si>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</si>
  <si>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</si>
  <si>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</si>
  <si>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</si>
  <si>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</si>
  <si>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</si>
  <si>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</si>
  <si>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</si>
  <si>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</si>
  <si>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</si>
  <si>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</si>
  <si>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</si>
  <si>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</si>
  <si>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</si>
  <si>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</si>
  <si>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</si>
  <si>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</si>
  <si>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</si>
  <si>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</si>
  <si>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</si>
  <si>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</si>
  <si>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</si>
  <si>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</si>
  <si>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</si>
  <si>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</si>
  <si>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</si>
  <si>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</si>
  <si>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</si>
  <si>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</si>
  <si>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</si>
  <si>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</si>
  <si>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</si>
  <si>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</si>
  <si>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</si>
  <si>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</si>
  <si>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</si>
  <si>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</si>
  <si>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</si>
  <si>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</si>
  <si>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</si>
  <si>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</si>
  <si>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</si>
  <si>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</si>
  <si>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</si>
  <si>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</si>
  <si>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</si>
  <si>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</si>
  <si>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</si>
  <si>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</si>
  <si>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</si>
  <si>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</si>
  <si>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</si>
  <si>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</si>
  <si>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</si>
  <si>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</si>
  <si>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</si>
  <si>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</si>
  <si>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</si>
  <si>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</si>
  <si>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</si>
  <si>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</si>
  <si>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</si>
  <si>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</si>
  <si>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</si>
  <si>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</si>
  <si>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</si>
  <si>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</si>
  <si>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</si>
  <si>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</si>
  <si>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</si>
  <si>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</si>
  <si>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</si>
  <si>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</si>
  <si>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</si>
  <si>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</si>
  <si>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</si>
  <si>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</si>
  <si>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</si>
  <si>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</si>
  <si>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</si>
  <si>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</si>
  <si>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</si>
  <si>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</si>
  <si>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</si>
  <si>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</si>
  <si>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</si>
  <si>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</si>
  <si>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</si>
  <si>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</si>
  <si>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</si>
  <si>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</si>
  <si>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</si>
  <si>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</si>
  <si>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</si>
  <si>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</si>
  <si>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</si>
  <si>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</si>
  <si>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</si>
  <si>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</si>
  <si>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</si>
  <si>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</si>
  <si>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</si>
  <si>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</si>
  <si>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</si>
  <si>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</si>
  <si>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</si>
  <si>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</si>
  <si>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</si>
  <si>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</si>
  <si>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</si>
  <si>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</si>
  <si>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</si>
  <si>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</si>
  <si>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</si>
  <si>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</si>
  <si>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</si>
  <si>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</si>
  <si>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</si>
  <si>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</si>
  <si>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</si>
  <si>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</si>
  <si>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</si>
  <si>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</si>
  <si>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</si>
  <si>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</si>
  <si>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</si>
  <si>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</si>
  <si>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</si>
  <si>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</si>
  <si>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</si>
  <si>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</si>
  <si>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</si>
  <si>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</si>
  <si>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</si>
  <si>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</si>
  <si>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</si>
  <si>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</si>
  <si>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</si>
  <si>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</si>
  <si>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</si>
  <si>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</si>
  <si>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</si>
  <si>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</si>
  <si>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</si>
  <si>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</si>
  <si>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</si>
  <si>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</si>
  <si>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</si>
  <si>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</si>
  <si>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</si>
  <si>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</si>
  <si>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</si>
  <si>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</si>
  <si>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</si>
  <si>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</si>
  <si>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</si>
  <si>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</si>
  <si>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</si>
  <si>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</si>
  <si>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</si>
  <si>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</si>
  <si>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</si>
  <si>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</si>
  <si>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</si>
  <si>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</si>
  <si>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</si>
  <si>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</si>
  <si>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</si>
  <si>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</si>
  <si>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</si>
  <si>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</si>
  <si>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</si>
  <si>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</si>
  <si>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</si>
  <si>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</si>
  <si>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</si>
  <si>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</si>
  <si>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</si>
  <si>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</si>
  <si>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</si>
  <si>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</si>
  <si>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</si>
  <si>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</si>
  <si>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</si>
  <si>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</si>
  <si>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</si>
  <si>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</si>
  <si>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</si>
  <si>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</si>
  <si>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</si>
  <si>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</si>
  <si>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</si>
  <si>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</si>
  <si>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</si>
  <si>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</si>
  <si>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</si>
  <si>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</si>
  <si>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</si>
  <si>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</si>
  <si>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</si>
  <si>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</si>
  <si>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</si>
  <si>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</si>
  <si>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</si>
  <si>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</si>
  <si>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</si>
  <si>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</si>
  <si>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</si>
  <si>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</si>
  <si>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</si>
  <si>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</si>
  <si>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</si>
  <si>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</si>
  <si>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</si>
  <si>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</si>
  <si>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</si>
  <si>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</si>
  <si>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</si>
  <si>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</si>
  <si>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</si>
  <si>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</si>
  <si>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</si>
  <si>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</si>
  <si>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</si>
  <si>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</si>
  <si>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</si>
  <si>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</si>
  <si>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</si>
  <si>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</si>
  <si>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</si>
  <si>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</si>
  <si>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</si>
  <si>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</si>
  <si>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</si>
  <si>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</si>
  <si>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</si>
  <si>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</si>
  <si>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</si>
  <si>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</si>
  <si>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</si>
  <si>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</si>
  <si>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</si>
  <si>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</si>
  <si>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</si>
  <si>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</si>
  <si>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</si>
  <si>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</si>
  <si>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</si>
  <si>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</si>
  <si>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</si>
  <si>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</si>
  <si>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</si>
  <si>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</si>
  <si>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</si>
  <si>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</si>
  <si>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</si>
  <si>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</si>
  <si>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</si>
  <si>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</si>
  <si>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</si>
  <si>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</si>
  <si>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</si>
  <si>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</si>
  <si>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</si>
  <si>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</si>
  <si>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</si>
  <si>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</si>
  <si>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</si>
  <si>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</si>
  <si>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</si>
  <si>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</si>
  <si>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</si>
  <si>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</si>
  <si>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</si>
  <si>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</si>
  <si>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</si>
  <si>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</si>
  <si>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</si>
  <si>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</si>
  <si>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</si>
  <si>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</si>
  <si>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</si>
  <si>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</si>
  <si>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</si>
  <si>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</si>
  <si>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</si>
  <si>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</si>
  <si>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</si>
  <si>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</si>
  <si>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</si>
  <si>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</si>
  <si>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</si>
  <si>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</si>
  <si>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</si>
  <si>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</si>
  <si>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</si>
  <si>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</si>
  <si>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</si>
  <si>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</si>
  <si>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</si>
  <si>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</si>
  <si>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</si>
  <si>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</si>
  <si>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</si>
  <si>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</si>
  <si>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</si>
  <si>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</si>
  <si>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</si>
  <si>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</si>
  <si>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</si>
  <si>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</si>
  <si>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</si>
  <si>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</si>
  <si>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</si>
  <si>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</si>
  <si>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</si>
  <si>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</si>
  <si>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</si>
  <si>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</si>
  <si>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</si>
  <si>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</si>
  <si>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</si>
  <si>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</si>
  <si>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</si>
  <si>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</si>
  <si>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</si>
  <si>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</si>
  <si>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</si>
  <si>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</si>
  <si>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</si>
  <si>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</si>
  <si>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</si>
  <si>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</si>
  <si>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</si>
  <si>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</si>
  <si>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</si>
  <si>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</si>
  <si>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</si>
  <si>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</si>
  <si>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</si>
  <si>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</si>
  <si>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</si>
  <si>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</si>
  <si>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</si>
  <si>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</si>
  <si>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</si>
  <si>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</si>
  <si>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</si>
  <si>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</si>
  <si>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</si>
  <si>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</si>
  <si>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</si>
  <si>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</si>
  <si>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</si>
  <si>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</si>
  <si>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</si>
  <si>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</si>
  <si>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</si>
  <si>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</si>
  <si>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</si>
  <si>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</si>
  <si>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</si>
  <si>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</si>
  <si>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</si>
  <si>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</si>
  <si>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</si>
  <si>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</si>
  <si>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</si>
  <si>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</si>
  <si>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</si>
  <si>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</si>
  <si>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</si>
  <si>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</si>
  <si>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</si>
  <si>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</si>
  <si>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</si>
  <si>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</si>
  <si>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</si>
  <si>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</si>
  <si>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</si>
  <si>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</si>
  <si>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</si>
  <si>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</si>
  <si>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</si>
  <si>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</si>
  <si>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</si>
  <si>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</si>
  <si>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</si>
  <si>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</si>
  <si>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</si>
  <si>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</si>
  <si>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</si>
  <si>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</si>
  <si>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</si>
  <si>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</si>
  <si>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</si>
  <si>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</si>
  <si>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</si>
  <si>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</si>
  <si>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</si>
  <si>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</si>
  <si>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</si>
  <si>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</si>
  <si>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</si>
  <si>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</si>
  <si>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</si>
  <si>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</si>
  <si>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</si>
  <si>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</si>
  <si>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</si>
  <si>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</si>
  <si>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</si>
  <si>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</si>
  <si>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</si>
  <si>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</si>
  <si>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</si>
  <si>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</si>
  <si>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</si>
  <si>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</si>
  <si>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</si>
  <si>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</si>
  <si>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</si>
  <si>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</si>
  <si>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</si>
  <si>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</si>
  <si>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</si>
  <si>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</si>
  <si>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</si>
  <si>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</si>
  <si>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</si>
  <si>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</si>
  <si>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</si>
  <si>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</si>
  <si>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</si>
  <si>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</si>
  <si>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</si>
  <si>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</si>
  <si>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</si>
  <si>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</si>
  <si>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</si>
  <si>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</si>
  <si>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</si>
  <si>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</si>
  <si>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</si>
  <si>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</si>
  <si>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</si>
  <si>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</si>
  <si>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</si>
  <si>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</si>
  <si>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</si>
  <si>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</si>
  <si>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</si>
  <si>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</si>
  <si>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</si>
  <si>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</si>
  <si>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</si>
  <si>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</si>
  <si>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</si>
  <si>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</si>
  <si>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</si>
  <si>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</si>
  <si>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</si>
  <si>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</si>
  <si>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</si>
  <si>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</si>
  <si>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</si>
  <si>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</si>
  <si>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</si>
  <si>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</si>
  <si>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</si>
  <si>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</si>
  <si>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</si>
  <si>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</si>
  <si>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</si>
  <si>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</si>
  <si>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</si>
  <si>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</si>
  <si>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</si>
  <si>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</si>
  <si>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</si>
  <si>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</si>
  <si>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</si>
  <si>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</si>
  <si>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</si>
  <si>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</si>
  <si>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</si>
  <si>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</si>
  <si>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</si>
  <si>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</si>
  <si>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</si>
  <si>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</si>
  <si>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</si>
  <si>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</si>
  <si>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</si>
  <si>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</si>
  <si>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</si>
  <si>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</si>
  <si>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</si>
  <si>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</si>
  <si>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</si>
  <si>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</si>
  <si>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</si>
  <si>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</si>
  <si>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</si>
  <si>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</si>
  <si>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</si>
  <si>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</si>
  <si>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</si>
  <si>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</si>
  <si>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</si>
  <si>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</si>
  <si>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</si>
  <si>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</si>
  <si>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</si>
  <si>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</si>
  <si>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</si>
  <si>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</si>
  <si>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</si>
  <si>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</si>
  <si>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</si>
  <si>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</si>
  <si>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</si>
  <si>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</si>
  <si>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</si>
  <si>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</si>
  <si>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</si>
  <si>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</si>
  <si>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</si>
  <si>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</si>
  <si>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</si>
  <si>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</si>
  <si>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</si>
  <si>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</si>
  <si>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</si>
  <si>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</si>
  <si>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</si>
  <si>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</si>
  <si>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</si>
  <si>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</si>
  <si>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</si>
  <si>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</si>
  <si>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</si>
  <si>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</si>
  <si>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</si>
  <si>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</si>
  <si>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</si>
  <si>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</si>
  <si>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</si>
  <si>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</si>
  <si>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</si>
  <si>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</si>
  <si>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</si>
  <si>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</si>
  <si>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</si>
  <si>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</si>
  <si>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</si>
  <si>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</si>
  <si>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</si>
  <si>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</si>
  <si>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</si>
  <si>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</si>
  <si>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</si>
  <si>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</si>
  <si>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</si>
  <si>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</si>
  <si>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</si>
  <si>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</si>
  <si>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</si>
  <si>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</si>
  <si>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</si>
  <si>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</si>
  <si>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</si>
  <si>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</si>
  <si>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</si>
  <si>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</si>
  <si>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</si>
  <si>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</si>
  <si>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</si>
  <si>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</si>
  <si>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</si>
  <si>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</si>
  <si>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</si>
  <si>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</si>
  <si>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</si>
  <si>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</si>
  <si>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</si>
  <si>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</si>
  <si>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</si>
  <si>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</si>
  <si>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</si>
  <si>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</si>
  <si>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</si>
  <si>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</si>
  <si>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</si>
  <si>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</si>
  <si>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</si>
  <si>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</si>
  <si>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</si>
  <si>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</si>
  <si>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</si>
  <si>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</si>
  <si>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</si>
  <si>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</si>
  <si>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</si>
  <si>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</si>
  <si>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</si>
  <si>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</si>
  <si>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</si>
  <si>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</si>
  <si>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</si>
  <si>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</si>
  <si>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</si>
  <si>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</si>
  <si>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</si>
  <si>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</si>
  <si>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</si>
  <si>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</si>
  <si>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</si>
  <si>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</si>
  <si>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</si>
  <si>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</si>
  <si>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</si>
  <si>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</si>
  <si>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</si>
  <si>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</si>
  <si>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</si>
  <si>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</si>
  <si>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</si>
  <si>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</si>
  <si>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</si>
  <si>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</si>
  <si>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</si>
  <si>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</si>
  <si>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</si>
  <si>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</si>
  <si>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</si>
  <si>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</si>
  <si>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</si>
  <si>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</si>
  <si>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</si>
  <si>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</si>
  <si>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</si>
  <si>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</si>
  <si>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</si>
  <si>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</si>
  <si>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</si>
  <si>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</si>
  <si>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</si>
  <si>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</si>
  <si>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</si>
  <si>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</si>
  <si>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</si>
  <si>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</si>
  <si>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</si>
  <si>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</si>
  <si>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</si>
  <si>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</si>
  <si>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</si>
  <si>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</si>
  <si>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</si>
  <si>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</si>
  <si>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</si>
  <si>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</si>
  <si>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</si>
  <si>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</si>
  <si>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</si>
  <si>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</si>
  <si>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</si>
  <si>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</si>
  <si>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</si>
  <si>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</si>
  <si>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</si>
  <si>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</si>
  <si>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</si>
  <si>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</si>
  <si>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</si>
  <si>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</si>
  <si>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</si>
  <si>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</si>
  <si>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</si>
  <si>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</si>
  <si>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</si>
  <si>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</si>
  <si>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</si>
  <si>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</si>
  <si>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</si>
  <si>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</si>
  <si>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</si>
  <si>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</si>
  <si>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</si>
  <si>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</si>
  <si>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</si>
  <si>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</si>
  <si>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</si>
  <si>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</si>
  <si>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</si>
  <si>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</si>
  <si>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</si>
  <si>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</si>
  <si>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</si>
  <si>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</si>
  <si>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</si>
  <si>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</si>
  <si>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</si>
  <si>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</si>
  <si>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</si>
  <si>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</si>
  <si>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</si>
  <si>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</si>
  <si>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</si>
  <si>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</si>
  <si>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</si>
  <si>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</si>
  <si>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</si>
  <si>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</si>
  <si>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</si>
  <si>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</si>
  <si>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</si>
  <si>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</si>
  <si>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</si>
  <si>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</si>
  <si>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</si>
  <si>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</si>
  <si>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</si>
  <si>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</si>
  <si>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</si>
  <si>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</si>
  <si>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</si>
  <si>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</si>
  <si>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</si>
  <si>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</si>
  <si>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</si>
  <si>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</si>
  <si>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</si>
  <si>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</si>
  <si>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</si>
  <si>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</si>
  <si>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</si>
  <si>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</si>
  <si>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</si>
  <si>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</si>
  <si>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</si>
  <si>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</si>
  <si>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</si>
  <si>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</si>
  <si>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</si>
  <si>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</si>
  <si>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</si>
  <si>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</si>
  <si>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</si>
  <si>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</si>
  <si>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</si>
  <si>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</si>
  <si>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</si>
  <si>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</si>
  <si>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</si>
  <si>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</si>
  <si>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</si>
  <si>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</si>
  <si>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</si>
  <si>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</si>
  <si>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</si>
  <si>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</si>
  <si>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</si>
  <si>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</si>
  <si>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</si>
  <si>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</si>
  <si>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</si>
  <si>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</si>
  <si>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</si>
  <si>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</si>
  <si>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</si>
  <si>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</si>
  <si>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</si>
  <si>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</si>
  <si>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</si>
  <si>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</si>
  <si>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</si>
  <si>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</si>
  <si>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</si>
  <si>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</si>
  <si>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</si>
  <si>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</si>
  <si>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</si>
  <si>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</si>
  <si>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</si>
  <si>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</si>
  <si>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</si>
  <si>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</si>
  <si>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</si>
  <si>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</si>
  <si>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</si>
  <si>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</si>
  <si>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</si>
  <si>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</si>
  <si>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</si>
  <si>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</si>
  <si>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</si>
  <si>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</si>
  <si>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</si>
  <si>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</si>
  <si>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</si>
  <si>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</si>
  <si>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</si>
  <si>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</si>
  <si>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</si>
  <si>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</si>
  <si>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</si>
  <si>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</si>
  <si>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</si>
  <si>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</si>
  <si>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</si>
  <si>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</si>
  <si>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</si>
  <si>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</si>
  <si>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</si>
  <si>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</si>
  <si>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</si>
  <si>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</si>
  <si>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</si>
  <si>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</si>
  <si>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</si>
  <si>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</si>
  <si>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</si>
  <si>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</si>
  <si>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</si>
  <si>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</si>
  <si>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</si>
  <si>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</si>
  <si>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</si>
  <si>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</si>
  <si>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</si>
  <si>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</si>
  <si>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</si>
  <si>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</si>
  <si>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</si>
  <si>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</si>
  <si>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</si>
  <si>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</si>
  <si>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</si>
  <si>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</si>
  <si>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</si>
  <si>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</si>
  <si>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</si>
  <si>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</si>
  <si>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</si>
  <si>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</si>
  <si>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</si>
  <si>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</si>
  <si>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</si>
  <si>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</si>
  <si>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</si>
  <si>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</si>
  <si>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</si>
  <si>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</si>
  <si>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</si>
  <si>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</si>
  <si>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</si>
  <si>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</si>
  <si>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</si>
  <si>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</si>
  <si>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</si>
  <si>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</si>
  <si>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</si>
  <si>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</si>
  <si>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</si>
  <si>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</si>
  <si>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</si>
  <si>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</si>
  <si>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</si>
  <si>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</si>
  <si>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</si>
  <si>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</si>
  <si>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</si>
  <si>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</si>
  <si>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</si>
  <si>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</si>
  <si>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</si>
  <si>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</si>
  <si>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</si>
  <si>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</si>
  <si>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</si>
  <si>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</si>
  <si>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</si>
  <si>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</si>
  <si>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</si>
  <si>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</si>
  <si>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</si>
  <si>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</si>
  <si>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</si>
  <si>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</si>
  <si>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</si>
  <si>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</si>
  <si>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</si>
  <si>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</si>
  <si>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</si>
  <si>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</si>
  <si>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</si>
  <si>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</si>
  <si>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</si>
  <si>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</si>
  <si>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</si>
  <si>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</si>
  <si>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</si>
  <si>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</si>
  <si>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</si>
  <si>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</si>
  <si>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</si>
  <si>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</si>
  <si>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</si>
  <si>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</si>
  <si>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</si>
  <si>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</si>
  <si>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</si>
  <si>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</si>
  <si>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</si>
  <si>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</si>
  <si>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</si>
  <si>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</si>
  <si>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</si>
  <si>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</si>
  <si>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</si>
  <si>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</si>
  <si>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</si>
  <si>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</si>
  <si>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</si>
  <si>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</si>
  <si>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</si>
  <si>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</si>
  <si>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</si>
  <si>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</si>
  <si>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</si>
  <si>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</si>
  <si>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</si>
  <si>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</si>
  <si>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</si>
  <si>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</si>
  <si>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</si>
  <si>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</si>
  <si>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</si>
  <si>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</si>
  <si>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</si>
  <si>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</si>
  <si>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</si>
  <si>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</si>
  <si>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</si>
  <si>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</si>
  <si>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</si>
  <si>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</si>
  <si>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</si>
  <si>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</si>
  <si>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</si>
  <si>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</si>
  <si>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</si>
  <si>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</si>
  <si>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</si>
  <si>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</si>
  <si>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</si>
  <si>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</si>
  <si>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</si>
  <si>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</si>
  <si>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</si>
  <si>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</si>
  <si>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</si>
  <si>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</si>
  <si>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</si>
  <si>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</si>
  <si>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</si>
  <si>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</si>
  <si>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</si>
  <si>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</si>
  <si>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</si>
  <si>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</si>
  <si>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</si>
  <si>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</si>
  <si>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</si>
  <si>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</si>
  <si>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</si>
  <si>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</si>
  <si>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</si>
  <si>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</si>
  <si>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</si>
  <si>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</si>
  <si>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</si>
  <si>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</si>
  <si>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</si>
  <si>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</si>
  <si>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</si>
  <si>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</si>
  <si>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</si>
  <si>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</si>
  <si>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</si>
  <si>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</si>
  <si>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</si>
  <si>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</si>
  <si>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</si>
  <si>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</si>
  <si>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</si>
  <si>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</si>
  <si>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</si>
  <si>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</si>
  <si>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</si>
  <si>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</si>
  <si>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</si>
  <si>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</si>
  <si>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</si>
  <si>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</si>
  <si>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</si>
  <si>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</si>
  <si>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</si>
  <si>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</si>
  <si>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</si>
  <si>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</si>
  <si>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</si>
  <si>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</si>
  <si>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</si>
  <si>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</si>
  <si>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</si>
  <si>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</si>
  <si>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</si>
  <si>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</si>
  <si>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</si>
  <si>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</si>
  <si>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</si>
  <si>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</si>
  <si>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</si>
  <si>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</si>
  <si>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</si>
  <si>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</si>
  <si>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</si>
  <si>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</si>
  <si>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</si>
  <si>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</si>
  <si>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</si>
  <si>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</si>
  <si>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</si>
  <si>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</si>
  <si>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</si>
  <si>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</si>
  <si>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</si>
  <si>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</si>
  <si>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</si>
  <si>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</si>
  <si>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</si>
  <si>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</si>
  <si>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</si>
  <si>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</si>
  <si>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</si>
  <si>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</si>
  <si>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</si>
  <si>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</si>
  <si>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</si>
  <si>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</si>
  <si>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</si>
  <si>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</si>
  <si>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</si>
  <si>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</si>
  <si>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</si>
  <si>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</si>
  <si>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</si>
  <si>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</si>
  <si>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</si>
  <si>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</si>
  <si>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</si>
  <si>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</si>
  <si>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</si>
  <si>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</si>
  <si>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</si>
  <si>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</si>
  <si>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</si>
  <si>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</si>
  <si>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</si>
  <si>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</si>
  <si>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</si>
  <si>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</si>
  <si>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</si>
  <si>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</si>
  <si>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</si>
  <si>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</si>
  <si>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</si>
  <si>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</si>
  <si>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</si>
  <si>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</si>
  <si>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</si>
  <si>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</si>
  <si>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</si>
  <si>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</si>
  <si>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</si>
  <si>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</si>
  <si>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</si>
  <si>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</si>
  <si>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</si>
  <si>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</si>
  <si>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</si>
  <si>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</si>
  <si>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</si>
  <si>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</si>
  <si>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</si>
  <si>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</si>
  <si>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</si>
  <si>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</si>
  <si>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</si>
  <si>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</si>
  <si>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</si>
  <si>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</si>
  <si>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</si>
  <si>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</si>
  <si>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</si>
  <si>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</si>
  <si>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</si>
  <si>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</si>
  <si>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</si>
  <si>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</si>
  <si>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</si>
  <si>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</si>
  <si>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</si>
  <si>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</si>
  <si>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</si>
  <si>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</si>
  <si>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</si>
  <si>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</si>
  <si>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</si>
  <si>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</si>
  <si>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</si>
  <si>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</si>
  <si>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</si>
  <si>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</si>
  <si>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</si>
  <si>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</si>
  <si>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</si>
  <si>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</si>
  <si>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</si>
  <si>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</si>
  <si>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</si>
  <si>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</si>
  <si>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</si>
  <si>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</si>
  <si>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</si>
  <si>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</si>
  <si>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</si>
  <si>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</si>
  <si>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</si>
  <si>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</si>
  <si>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</si>
  <si>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</si>
  <si>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</si>
  <si>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</si>
  <si>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</si>
  <si>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</si>
  <si>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</si>
  <si>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</si>
  <si>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</si>
  <si>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</si>
  <si>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</si>
  <si>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</si>
  <si>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</si>
  <si>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</si>
  <si>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</si>
  <si>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</si>
  <si>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</si>
  <si>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</si>
  <si>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</si>
  <si>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</si>
  <si>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</si>
  <si>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</si>
  <si>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</si>
  <si>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</si>
  <si>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</si>
  <si>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</si>
  <si>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</si>
  <si>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</si>
  <si>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</si>
  <si>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</si>
  <si>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</si>
  <si>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</si>
  <si>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</si>
  <si>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</si>
  <si>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</si>
  <si>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</si>
  <si>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</si>
  <si>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</si>
  <si>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</si>
  <si>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</si>
  <si>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</si>
  <si>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</si>
  <si>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</si>
  <si>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</si>
  <si>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</si>
  <si>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</si>
  <si>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</si>
  <si>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</si>
  <si>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</si>
  <si>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</si>
  <si>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</si>
  <si>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</si>
  <si>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</si>
  <si>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</si>
  <si>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</si>
  <si>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</si>
  <si>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</si>
  <si>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</si>
  <si>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</si>
  <si>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</si>
  <si>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</si>
  <si>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</si>
  <si>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</si>
  <si>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</si>
  <si>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</si>
  <si>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</si>
  <si>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</si>
  <si>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</si>
  <si>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</si>
  <si>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</si>
  <si>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</si>
  <si>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</si>
  <si>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</si>
  <si>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</si>
  <si>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</si>
  <si>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</si>
  <si>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</si>
  <si>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</si>
  <si>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</si>
  <si>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</si>
  <si>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</si>
  <si>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</si>
  <si>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</si>
  <si>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</si>
  <si>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</si>
  <si>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</si>
  <si>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</si>
  <si>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</si>
  <si>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</si>
  <si>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</si>
  <si>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</si>
  <si>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</si>
  <si>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</si>
  <si>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</si>
  <si>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</si>
  <si>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</si>
  <si>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</si>
  <si>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</si>
  <si>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</si>
  <si>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</si>
  <si>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</si>
  <si>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</si>
  <si>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</si>
  <si>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</si>
  <si>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</si>
  <si>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</si>
  <si>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</si>
  <si>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</si>
  <si>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</si>
  <si>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</si>
  <si>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</si>
  <si>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</si>
  <si>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</si>
  <si>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</si>
  <si>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</si>
  <si>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</si>
  <si>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</si>
  <si>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</si>
  <si>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</si>
  <si>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</si>
  <si>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</si>
  <si>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</si>
  <si>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</si>
  <si>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</si>
  <si>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</si>
  <si>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</si>
  <si>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</si>
  <si>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</si>
  <si>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</si>
  <si>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</si>
  <si>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</si>
  <si>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</si>
  <si>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</si>
  <si>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</si>
  <si>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</si>
  <si>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</si>
  <si>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</si>
  <si>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</si>
  <si>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</si>
  <si>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</si>
  <si>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</si>
  <si>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</si>
  <si>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</si>
  <si>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</si>
  <si>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</si>
  <si>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</si>
  <si>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</si>
  <si>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</si>
  <si>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</si>
  <si>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</si>
  <si>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</si>
  <si>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</si>
  <si>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</si>
  <si>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</si>
  <si>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</si>
  <si>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</si>
  <si>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</si>
  <si>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</si>
  <si>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</si>
  <si>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</si>
  <si>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</si>
  <si>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</si>
  <si>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</si>
  <si>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</si>
  <si>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</si>
  <si>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</si>
  <si>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</si>
  <si>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</si>
  <si>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</si>
  <si>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</si>
  <si>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</si>
  <si>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</si>
  <si>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</si>
  <si>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</si>
  <si>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</si>
  <si>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</si>
  <si>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</si>
  <si>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</si>
  <si>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</si>
  <si>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</si>
  <si>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</si>
  <si>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</si>
  <si>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</si>
  <si>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</si>
  <si>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</si>
  <si>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</si>
  <si>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</si>
  <si>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</si>
  <si>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</si>
  <si>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</si>
  <si>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</si>
  <si>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</si>
  <si>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</si>
  <si>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</si>
  <si>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</si>
  <si>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</si>
  <si>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</si>
  <si>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</si>
  <si>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</si>
  <si>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</si>
  <si>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</si>
  <si>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</si>
  <si>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</si>
  <si>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</si>
  <si>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</si>
  <si>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</si>
  <si>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</si>
  <si>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</si>
  <si>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</si>
  <si>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</si>
  <si>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</si>
  <si>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</si>
  <si>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</si>
  <si>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</si>
  <si>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</si>
  <si>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</si>
  <si>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</si>
  <si>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</si>
  <si>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</si>
  <si>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</si>
  <si>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</si>
  <si>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</si>
  <si>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</si>
  <si>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</si>
  <si>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</si>
  <si>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</si>
  <si>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</si>
  <si>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</si>
  <si>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</si>
  <si>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</si>
  <si>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</si>
  <si>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</si>
  <si>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</si>
  <si>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</si>
  <si>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</si>
  <si>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</si>
  <si>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</si>
  <si>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</si>
  <si>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</si>
  <si>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</si>
  <si>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</si>
  <si>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</si>
  <si>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</si>
  <si>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</si>
  <si>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</si>
  <si>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</si>
  <si>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</si>
  <si>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</si>
  <si>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</si>
  <si>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</si>
  <si>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</si>
  <si>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</si>
  <si>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</si>
  <si>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</si>
  <si>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</si>
  <si>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</si>
  <si>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</si>
  <si>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</si>
  <si>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</si>
  <si>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</si>
  <si>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</si>
  <si>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</si>
  <si>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</si>
  <si>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</si>
  <si>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</si>
  <si>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</si>
  <si>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</si>
  <si>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</si>
  <si>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</si>
  <si>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</si>
  <si>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</si>
  <si>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</si>
  <si>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</si>
  <si>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</si>
  <si>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</si>
  <si>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</si>
  <si>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</si>
  <si>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</si>
  <si>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</si>
  <si>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</si>
  <si>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</si>
  <si>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</si>
  <si>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</si>
  <si>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</si>
  <si>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</si>
  <si>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</si>
  <si>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</si>
  <si>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</si>
  <si>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</si>
  <si>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</si>
  <si>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</si>
  <si>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</si>
  <si>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</si>
  <si>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</si>
  <si>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</si>
  <si>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</si>
  <si>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</si>
  <si>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</si>
  <si>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</si>
  <si>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</si>
  <si>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</si>
  <si>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</si>
  <si>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</si>
  <si>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</si>
  <si>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</si>
  <si>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</si>
  <si>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</si>
  <si>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</si>
  <si>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</si>
  <si>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</si>
  <si>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</si>
  <si>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</si>
  <si>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</si>
  <si>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</si>
  <si>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</si>
  <si>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</si>
  <si>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</si>
  <si>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</si>
  <si>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</si>
  <si>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</si>
  <si>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</si>
  <si>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</si>
  <si>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</si>
  <si>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</si>
  <si>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</si>
  <si>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</si>
  <si>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</si>
  <si>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</si>
  <si>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</si>
  <si>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</si>
  <si>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</si>
  <si>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</si>
  <si>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</si>
  <si>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</si>
  <si>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</si>
  <si>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</si>
  <si>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</si>
  <si>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</si>
  <si>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</si>
  <si>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</si>
  <si>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</si>
  <si>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</si>
  <si>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</si>
  <si>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</si>
  <si>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</si>
  <si>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</si>
  <si>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</si>
  <si>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</si>
  <si>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</si>
  <si>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</si>
  <si>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</si>
  <si>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</si>
  <si>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</si>
  <si>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</si>
  <si>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</si>
  <si>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</si>
  <si>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</si>
  <si>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</si>
  <si>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</si>
  <si>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</si>
  <si>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</si>
  <si>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</si>
  <si>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</si>
  <si>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</si>
  <si>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</si>
  <si>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</si>
  <si>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</si>
  <si>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</si>
  <si>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</si>
  <si>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</si>
  <si>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</si>
  <si>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</si>
  <si>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</si>
  <si>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</si>
  <si>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</si>
  <si>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</si>
  <si>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</si>
  <si>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</si>
  <si>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</si>
  <si>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</si>
  <si>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</si>
  <si>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</si>
  <si>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</si>
  <si>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</si>
  <si>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</si>
  <si>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</si>
  <si>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</si>
  <si>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</si>
  <si>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</si>
  <si>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</si>
  <si>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</si>
  <si>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</si>
  <si>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</si>
  <si>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</si>
  <si>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</si>
  <si>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</si>
  <si>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</si>
  <si>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</si>
  <si>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</si>
  <si>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</si>
  <si>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</si>
  <si>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</si>
  <si>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</si>
  <si>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</si>
  <si>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</si>
  <si>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</si>
  <si>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</si>
  <si>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</si>
  <si>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</si>
  <si>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</si>
  <si>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</si>
  <si>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</si>
  <si>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</si>
  <si>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</si>
  <si>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</si>
  <si>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</si>
  <si>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</si>
  <si>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</si>
  <si>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</si>
  <si>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</si>
  <si>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</si>
  <si>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</si>
  <si>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</si>
  <si>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</si>
  <si>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</si>
  <si>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</si>
  <si>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</si>
  <si>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</si>
  <si>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</si>
  <si>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</si>
  <si>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</si>
  <si>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</si>
  <si>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</si>
  <si>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</si>
  <si>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</si>
  <si>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</si>
  <si>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</si>
  <si>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</si>
  <si>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</si>
  <si>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</si>
  <si>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</si>
  <si>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</si>
  <si>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</si>
  <si>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</si>
  <si>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</si>
  <si>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</si>
  <si>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</si>
  <si>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</si>
  <si>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</si>
  <si>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</si>
  <si>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</si>
  <si>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</si>
  <si>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</si>
  <si>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</si>
  <si>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</si>
  <si>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</si>
  <si>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</si>
  <si>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</si>
  <si>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</si>
  <si>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</si>
  <si>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</si>
  <si>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</si>
  <si>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</si>
  <si>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</si>
  <si>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</si>
  <si>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</si>
  <si>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</si>
  <si>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</si>
  <si>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</si>
  <si>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</si>
  <si>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</si>
  <si>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</si>
  <si>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</si>
  <si>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</si>
  <si>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</si>
  <si>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</si>
  <si>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</si>
  <si>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</si>
  <si>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</si>
  <si>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</si>
  <si>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</si>
  <si>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</si>
  <si>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</si>
  <si>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</si>
  <si>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</si>
  <si>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</si>
  <si>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</si>
  <si>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</si>
  <si>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</si>
  <si>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</si>
  <si>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</si>
  <si>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</si>
  <si>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</si>
  <si>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</si>
  <si>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</si>
  <si>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</si>
  <si>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</si>
  <si>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</si>
  <si>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</si>
  <si>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</si>
  <si>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</si>
  <si>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</si>
  <si>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</si>
  <si>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</si>
  <si>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</si>
  <si>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</si>
  <si>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</si>
  <si>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</si>
  <si>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</si>
  <si>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</si>
  <si>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</si>
  <si>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</si>
  <si>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</si>
  <si>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</si>
  <si>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</si>
  <si>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</si>
  <si>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</si>
  <si>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</si>
  <si>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</si>
  <si>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</si>
  <si>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</si>
  <si>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</si>
  <si>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</si>
  <si>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</si>
  <si>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</si>
  <si>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</si>
  <si>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</si>
  <si>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</si>
  <si>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</si>
  <si>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</si>
  <si>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</si>
  <si>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</si>
  <si>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</si>
  <si>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</si>
  <si>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</si>
  <si>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</si>
  <si>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</si>
  <si>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</si>
  <si>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</si>
  <si>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</si>
  <si>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</si>
  <si>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</si>
  <si>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</si>
  <si>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</si>
  <si>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</si>
  <si>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</si>
  <si>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</si>
  <si>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</si>
  <si>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</si>
  <si>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</si>
  <si>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</si>
  <si>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</si>
  <si>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</si>
  <si>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</si>
  <si>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</si>
  <si>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</si>
  <si>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</si>
  <si>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</si>
  <si>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</si>
  <si>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</si>
  <si>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</si>
  <si>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</si>
  <si>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</si>
  <si>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</si>
  <si>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</si>
  <si>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</si>
  <si>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</si>
  <si>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</si>
  <si>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</si>
  <si>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</si>
  <si>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</si>
  <si>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</si>
  <si>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</si>
  <si>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</si>
  <si>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</si>
  <si>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</si>
  <si>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</si>
  <si>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</si>
  <si>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</si>
  <si>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</si>
  <si>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</si>
  <si>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</si>
  <si>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</si>
  <si>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</si>
  <si>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</si>
  <si>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</si>
  <si>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</si>
  <si>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</si>
  <si>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</si>
  <si>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</si>
  <si>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</si>
  <si>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</si>
  <si>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</si>
  <si>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</si>
  <si>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</si>
  <si>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</si>
  <si>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</si>
  <si>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</si>
  <si>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</si>
  <si>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</si>
  <si>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</si>
  <si>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</si>
  <si>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</si>
  <si>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</si>
  <si>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</si>
  <si>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</si>
  <si>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</si>
  <si>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</si>
  <si>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</si>
  <si>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</si>
  <si>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</si>
  <si>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</si>
  <si>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</si>
  <si>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</si>
  <si>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</si>
  <si>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</si>
  <si>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</si>
  <si>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</si>
  <si>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</si>
  <si>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</si>
  <si>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</si>
  <si>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</si>
  <si>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</si>
  <si>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</si>
  <si>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</si>
  <si>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</si>
  <si>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</si>
  <si>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</si>
  <si>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</si>
  <si>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</si>
  <si>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</si>
  <si>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</si>
  <si>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</si>
  <si>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</si>
  <si>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</si>
  <si>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</si>
  <si>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</si>
  <si>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</si>
  <si>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</si>
  <si>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</si>
  <si>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</si>
  <si>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</si>
  <si>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</si>
  <si>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</si>
  <si>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</si>
  <si>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</si>
  <si>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</si>
  <si>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</si>
  <si>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</si>
  <si>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</si>
  <si>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</si>
  <si>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</si>
  <si>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</si>
  <si>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</si>
  <si>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</si>
  <si>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</si>
  <si>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</si>
  <si>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</si>
  <si>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</si>
  <si>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</si>
  <si>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</si>
  <si>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</si>
  <si>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</si>
  <si>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</si>
  <si>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</si>
  <si>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</si>
  <si>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</si>
  <si>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</si>
  <si>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</si>
  <si>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</si>
  <si>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</si>
  <si>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</si>
  <si>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</si>
  <si>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</si>
  <si>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</si>
  <si>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</si>
  <si>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</si>
  <si>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</si>
  <si>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</si>
  <si>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</si>
  <si>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</si>
  <si>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</si>
  <si>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</si>
  <si>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</si>
  <si>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</si>
  <si>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</si>
  <si>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</si>
  <si>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</si>
  <si>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</si>
  <si>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</si>
  <si>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</si>
  <si>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</si>
  <si>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</si>
  <si>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</si>
  <si>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</si>
  <si>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</si>
  <si>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</si>
  <si>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</si>
  <si>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</si>
  <si>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</si>
  <si>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</si>
  <si>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</si>
  <si>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</si>
  <si>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</si>
  <si>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</si>
  <si>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</si>
  <si>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</si>
  <si>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</si>
  <si>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</si>
  <si>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</si>
  <si>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</si>
  <si>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</si>
  <si>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</si>
  <si>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</si>
  <si>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</si>
  <si>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</si>
  <si>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</si>
  <si>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</si>
  <si>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</si>
  <si>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</si>
  <si>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</si>
  <si>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</si>
  <si>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</si>
  <si>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</si>
  <si>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</si>
  <si>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</si>
  <si>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</si>
  <si>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</si>
  <si>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</si>
  <si>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</si>
  <si>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</si>
  <si>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</si>
  <si>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</si>
  <si>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</si>
  <si>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</si>
  <si>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</si>
  <si>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</si>
  <si>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</si>
  <si>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</si>
  <si>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</si>
  <si>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</si>
  <si>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</si>
  <si>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</si>
  <si>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</si>
  <si>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</si>
  <si>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</si>
  <si>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</si>
  <si>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</si>
  <si>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</si>
  <si>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</si>
  <si>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</si>
  <si>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</si>
  <si>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</si>
  <si>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</si>
  <si>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</si>
  <si>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</si>
  <si>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</si>
  <si>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</si>
  <si>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</si>
  <si>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</si>
  <si>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</si>
  <si>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</si>
  <si>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</si>
  <si>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</si>
  <si>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</si>
  <si>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</si>
  <si>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</si>
  <si>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</si>
  <si>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</si>
  <si>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</si>
  <si>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</si>
  <si>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</si>
  <si>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</si>
  <si>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</si>
  <si>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</si>
  <si>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</si>
  <si>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</si>
  <si>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</si>
  <si>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</si>
  <si>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</si>
  <si>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</si>
  <si>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</si>
  <si>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</si>
  <si>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</si>
  <si>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</si>
  <si>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</si>
  <si>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</si>
  <si>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</si>
  <si>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</si>
  <si>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</si>
  <si>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</si>
  <si>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</si>
  <si>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</si>
  <si>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</si>
  <si>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</si>
  <si>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</si>
  <si>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</si>
  <si>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</si>
  <si>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</si>
  <si>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</si>
  <si>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</si>
  <si>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</si>
  <si>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</si>
  <si>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</si>
  <si>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</si>
  <si>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</si>
  <si>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</si>
  <si>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</si>
  <si>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</si>
  <si>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</si>
  <si>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</si>
  <si>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</si>
  <si>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</si>
  <si>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</si>
  <si>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</si>
  <si>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</si>
  <si>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</si>
  <si>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</si>
  <si>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</si>
  <si>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</si>
  <si>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</si>
  <si>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</si>
  <si>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</si>
  <si>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</si>
  <si>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</si>
  <si>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</si>
  <si>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</si>
  <si>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</si>
  <si>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</si>
  <si>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</si>
  <si>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</si>
  <si>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</si>
  <si>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</si>
  <si>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</si>
  <si>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</si>
  <si>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</si>
  <si>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</si>
  <si>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</si>
  <si>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</si>
  <si>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</si>
  <si>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</si>
  <si>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</si>
  <si>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</si>
  <si>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</si>
  <si>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</si>
  <si>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</si>
  <si>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</si>
  <si>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</si>
  <si>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</si>
  <si>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</si>
  <si>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</si>
  <si>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</si>
  <si>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</si>
  <si>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</si>
  <si>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</si>
  <si>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</si>
  <si>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</si>
  <si>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</si>
  <si>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</si>
  <si>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</si>
  <si>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</si>
  <si>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</si>
  <si>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</si>
  <si>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</si>
  <si>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</si>
  <si>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</si>
  <si>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</si>
  <si>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</si>
  <si>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</si>
  <si>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</si>
  <si>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</si>
  <si>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</si>
  <si>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</si>
  <si>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</si>
  <si>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</si>
  <si>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</si>
  <si>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</si>
  <si>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</si>
  <si>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</si>
  <si>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</si>
  <si>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</si>
  <si>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</si>
  <si>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</si>
  <si>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</si>
  <si>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</si>
  <si>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</si>
  <si>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</si>
  <si>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</si>
  <si>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</si>
  <si>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</si>
  <si>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</si>
  <si>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</si>
  <si>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</si>
  <si>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</si>
  <si>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</si>
  <si>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</si>
  <si>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</si>
  <si>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</si>
  <si>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</si>
  <si>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</si>
  <si>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</si>
  <si>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</si>
  <si>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</si>
  <si>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</si>
  <si>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</si>
  <si>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</si>
  <si>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</si>
  <si>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</si>
  <si>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</si>
  <si>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</si>
  <si>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</si>
  <si>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</si>
  <si>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</si>
  <si>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</si>
  <si>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</si>
  <si>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</si>
  <si>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</si>
  <si>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</si>
  <si>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</si>
  <si>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</si>
  <si>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</si>
  <si>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</si>
  <si>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</si>
  <si>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</si>
  <si>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</si>
  <si>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</si>
  <si>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</si>
  <si>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</si>
  <si>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</si>
  <si>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</si>
  <si>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</si>
  <si>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</si>
  <si>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</si>
  <si>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</si>
  <si>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</si>
  <si>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</si>
  <si>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</si>
  <si>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</si>
  <si>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</si>
  <si>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</si>
  <si>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</si>
  <si>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</si>
  <si>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</si>
  <si>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</si>
  <si>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</si>
  <si>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</si>
  <si>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</si>
  <si>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</si>
  <si>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</si>
  <si>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</si>
  <si>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</si>
  <si>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</si>
  <si>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</si>
  <si>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</si>
  <si>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</si>
  <si>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</si>
  <si>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</si>
  <si>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</si>
  <si>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</si>
  <si>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</si>
  <si>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</si>
  <si>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</si>
  <si>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</si>
  <si>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</si>
  <si>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</si>
  <si>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</si>
  <si>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</si>
  <si>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</si>
  <si>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</si>
  <si>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</si>
  <si>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</si>
  <si>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</si>
  <si>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</si>
  <si>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</si>
  <si>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</si>
  <si>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</si>
  <si>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</si>
  <si>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</si>
  <si>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</si>
  <si>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</si>
  <si>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</si>
  <si>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</si>
  <si>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</si>
  <si>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</si>
  <si>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</si>
  <si>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</si>
  <si>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</si>
  <si>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</si>
  <si>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</si>
  <si>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</si>
  <si>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</si>
  <si>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</si>
  <si>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</si>
  <si>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</si>
  <si>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</si>
  <si>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</si>
  <si>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</si>
  <si>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</si>
  <si>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</si>
  <si>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</si>
  <si>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</si>
  <si>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</si>
  <si>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</si>
  <si>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</si>
  <si>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</si>
  <si>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</si>
  <si>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</si>
  <si>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</si>
  <si>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</si>
  <si>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</si>
  <si>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</si>
  <si>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</si>
  <si>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</si>
  <si>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</si>
  <si>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</si>
  <si>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</si>
  <si>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</si>
  <si>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</si>
  <si>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</si>
  <si>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</si>
  <si>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</si>
  <si>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</si>
  <si>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</si>
  <si>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</si>
  <si>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</si>
  <si>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</si>
  <si>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</si>
  <si>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</si>
  <si>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</si>
  <si>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</si>
  <si>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</si>
  <si>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</si>
  <si>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</si>
  <si>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</si>
  <si>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</si>
  <si>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</si>
  <si>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</si>
  <si>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</si>
  <si>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</si>
  <si>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</si>
  <si>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</si>
  <si>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</si>
  <si>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</si>
  <si>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</si>
  <si>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</si>
  <si>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</si>
  <si>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</si>
  <si>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</si>
  <si>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</si>
  <si>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</si>
  <si>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</si>
  <si>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</si>
  <si>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</si>
  <si>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</si>
  <si>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</si>
  <si>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</si>
  <si>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</si>
  <si>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</si>
  <si>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</si>
  <si>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</si>
  <si>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</si>
  <si>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</si>
  <si>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</si>
  <si>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</si>
  <si>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</si>
  <si>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</si>
  <si>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</si>
  <si>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</si>
  <si>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</si>
  <si>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</si>
  <si>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</si>
  <si>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</si>
  <si>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</si>
  <si>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</si>
  <si>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</si>
  <si>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</si>
  <si>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</si>
  <si>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</si>
  <si>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</si>
  <si>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</si>
  <si>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</si>
  <si>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</si>
  <si>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</si>
  <si>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</si>
  <si>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</si>
  <si>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</si>
  <si>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</si>
  <si>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</si>
  <si>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</si>
  <si>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</si>
  <si>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</si>
  <si>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</si>
  <si>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</si>
  <si>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</si>
  <si>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</si>
  <si>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</si>
  <si>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</si>
  <si>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</si>
  <si>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</si>
  <si>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</si>
  <si>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</si>
  <si>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</si>
  <si>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</si>
  <si>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</si>
  <si>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</si>
  <si>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</si>
  <si>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</si>
  <si>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</si>
  <si>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</si>
  <si>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</si>
  <si>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</si>
  <si>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</si>
  <si>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</si>
  <si>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</si>
  <si>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</si>
  <si>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</si>
  <si>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</si>
  <si>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</si>
  <si>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</si>
  <si>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</si>
  <si>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</si>
  <si>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</si>
  <si>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</si>
  <si>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</si>
  <si>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</si>
  <si>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</si>
  <si>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</si>
  <si>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</si>
  <si>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</si>
  <si>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</si>
  <si>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</si>
  <si>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</si>
  <si>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</si>
  <si>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</si>
  <si>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</si>
  <si>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</si>
  <si>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</si>
  <si>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</si>
  <si>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</si>
  <si>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</si>
  <si>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</si>
  <si>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</si>
  <si>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</si>
  <si>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</si>
  <si>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</si>
  <si>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</si>
  <si>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</si>
  <si>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</si>
  <si>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</si>
  <si>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</si>
  <si>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</si>
  <si>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</si>
  <si>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</si>
  <si>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</si>
  <si>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</si>
  <si>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</si>
  <si>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</si>
  <si>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</si>
  <si>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</si>
  <si>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</si>
  <si>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</si>
  <si>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</si>
  <si>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</si>
  <si>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</si>
  <si>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</si>
  <si>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</si>
  <si>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</si>
  <si>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</si>
  <si>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</si>
  <si>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</si>
  <si>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</si>
  <si>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</si>
  <si>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</si>
  <si>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</si>
  <si>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</si>
  <si>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</si>
  <si>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</si>
  <si>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</si>
  <si>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</si>
  <si>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</si>
  <si>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</si>
  <si>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</si>
  <si>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</si>
  <si>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</si>
  <si>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</si>
  <si>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</si>
  <si>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</si>
  <si>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</si>
  <si>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</si>
  <si>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</si>
  <si>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</si>
  <si>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</si>
  <si>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</si>
  <si>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</si>
  <si>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</si>
  <si>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</si>
  <si>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</si>
  <si>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</si>
  <si>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</si>
  <si>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</si>
  <si>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</si>
  <si>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</si>
  <si>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</si>
  <si>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</si>
  <si>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</si>
  <si>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</si>
  <si>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</si>
  <si>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</si>
  <si>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</si>
  <si>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</si>
  <si>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</si>
  <si>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</si>
  <si>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</si>
  <si>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</si>
  <si>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</si>
  <si>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</si>
  <si>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</si>
  <si>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</si>
  <si>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</si>
  <si>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</si>
  <si>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</si>
  <si>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</si>
  <si>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</si>
  <si>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</si>
  <si>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</si>
  <si>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</si>
  <si>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</si>
  <si>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</si>
  <si>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</si>
  <si>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</si>
  <si>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</si>
  <si>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</si>
  <si>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</si>
  <si>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</si>
  <si>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</si>
  <si>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</si>
  <si>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</si>
  <si>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</si>
  <si>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</si>
  <si>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</si>
  <si>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</si>
  <si>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</si>
  <si>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</si>
  <si>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</si>
  <si>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</si>
  <si>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</si>
  <si>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</si>
  <si>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</si>
  <si>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</si>
  <si>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</si>
  <si>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</si>
  <si>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</si>
  <si>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</si>
  <si>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</si>
  <si>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</si>
  <si>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</si>
  <si>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</si>
  <si>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</si>
  <si>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</si>
  <si>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</si>
  <si>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</si>
  <si>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</si>
  <si>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</si>
  <si>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</si>
  <si>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</si>
  <si>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</si>
  <si>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</si>
  <si>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</si>
  <si>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</si>
  <si>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</si>
  <si>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</si>
  <si>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</si>
  <si>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</si>
  <si>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</si>
  <si>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</si>
  <si>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</si>
  <si>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</si>
  <si>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</si>
  <si>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</si>
  <si>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</si>
  <si>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</si>
  <si>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</si>
  <si>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</si>
  <si>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</si>
  <si>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</si>
  <si>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</si>
  <si>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</si>
  <si>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</si>
  <si>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</si>
  <si>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</si>
  <si>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</si>
  <si>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</si>
  <si>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</si>
  <si>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</si>
  <si>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</si>
  <si>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</si>
  <si>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</si>
  <si>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</si>
  <si>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</si>
  <si>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</si>
  <si>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</si>
  <si>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</si>
  <si>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</si>
  <si>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</si>
  <si>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</si>
  <si>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</si>
  <si>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</si>
  <si>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</si>
  <si>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</si>
  <si>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</si>
  <si>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</si>
  <si>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</si>
  <si>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</si>
  <si>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</si>
  <si>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</si>
  <si>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</si>
  <si>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</si>
  <si>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</si>
  <si>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</si>
  <si>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</si>
  <si>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</si>
  <si>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</si>
  <si>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</si>
  <si>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</si>
  <si>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</si>
  <si>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</si>
  <si>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</si>
  <si>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</si>
  <si>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</si>
  <si>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</si>
  <si>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</si>
  <si>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</si>
  <si>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</si>
  <si>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</si>
  <si>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</si>
  <si>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</si>
  <si>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</si>
  <si>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</si>
  <si>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</si>
  <si>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</si>
  <si>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</si>
  <si>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</si>
  <si>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</si>
  <si>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</si>
  <si>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</si>
  <si>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</si>
  <si>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</si>
  <si>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</si>
  <si>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</si>
  <si>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</si>
  <si>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</si>
  <si>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</si>
  <si>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</si>
  <si>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</si>
  <si>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</si>
  <si>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</si>
  <si>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</si>
  <si>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</si>
  <si>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</si>
  <si>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</si>
  <si>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</si>
  <si>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</si>
  <si>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</si>
  <si>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</si>
  <si>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</si>
  <si>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</si>
  <si>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</si>
  <si>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</si>
  <si>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</si>
  <si>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</si>
  <si>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</si>
  <si>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</si>
  <si>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</si>
  <si>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</si>
  <si>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</si>
  <si>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</si>
  <si>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</si>
  <si>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</si>
  <si>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</si>
  <si>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</si>
  <si>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</si>
  <si>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</si>
  <si>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</si>
  <si>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</si>
  <si>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</si>
  <si>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</si>
  <si>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</si>
  <si>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</si>
  <si>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</si>
  <si>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</si>
  <si>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</si>
  <si>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</si>
  <si>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</si>
  <si>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</si>
  <si>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</si>
  <si>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</si>
  <si>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</si>
  <si>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</si>
  <si>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</si>
  <si>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</si>
  <si>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</si>
  <si>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</si>
  <si>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</si>
  <si>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</si>
  <si>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</si>
  <si>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</si>
  <si>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</si>
  <si>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</si>
  <si>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</si>
  <si>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</si>
  <si>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</si>
  <si>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</si>
  <si>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</si>
  <si>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</si>
  <si>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</si>
  <si>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</si>
  <si>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</si>
  <si>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</si>
  <si>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</si>
  <si>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</si>
  <si>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</si>
  <si>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</si>
  <si>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</si>
  <si>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</si>
  <si>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</si>
  <si>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</si>
  <si>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</si>
  <si>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</si>
  <si>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</si>
  <si>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</si>
  <si>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</si>
  <si>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</si>
  <si>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</si>
  <si>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</si>
  <si>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</si>
  <si>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</si>
  <si>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</si>
  <si>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</si>
  <si>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</si>
  <si>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</si>
  <si>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</si>
  <si>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</si>
  <si>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</si>
  <si>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</si>
  <si>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</si>
  <si>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</si>
  <si>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</si>
  <si>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</si>
  <si>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</si>
  <si>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</si>
  <si>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</si>
  <si>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</si>
  <si>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</si>
  <si>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</si>
  <si>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</si>
  <si>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</si>
  <si>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</si>
  <si>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</si>
  <si>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</si>
  <si>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</si>
  <si>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</si>
  <si>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</si>
  <si>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</si>
  <si>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</si>
  <si>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</si>
  <si>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</si>
  <si>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</si>
  <si>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</si>
  <si>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</si>
  <si>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</si>
  <si>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</si>
  <si>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</si>
  <si>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</si>
  <si>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</si>
  <si>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</si>
  <si>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</si>
  <si>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</si>
  <si>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</si>
  <si>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</si>
  <si>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</si>
  <si>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</si>
  <si>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</si>
  <si>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</si>
  <si>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</si>
  <si>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</si>
  <si>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</si>
  <si>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</si>
  <si>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</si>
  <si>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</si>
  <si>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</si>
  <si>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</si>
  <si>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</si>
  <si>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</si>
  <si>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</si>
  <si>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</si>
  <si>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</si>
  <si>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</si>
  <si>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</si>
  <si>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</si>
  <si>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</si>
  <si>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</si>
  <si>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</si>
  <si>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</si>
  <si>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</si>
  <si>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</si>
  <si>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</si>
  <si>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</si>
  <si>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</si>
  <si>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</si>
  <si>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</si>
  <si>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</si>
  <si>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</si>
  <si>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</si>
  <si>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</si>
  <si>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</si>
  <si>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</si>
  <si>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</si>
  <si>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</si>
  <si>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</si>
  <si>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</si>
  <si>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</si>
  <si>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</si>
  <si>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</si>
  <si>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</si>
  <si>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</si>
  <si>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</si>
  <si>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</si>
  <si>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</si>
  <si>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</si>
  <si>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No PCM</t>
  </si>
  <si>
    <t xml:space="preserve">at site TS </t>
  </si>
  <si>
    <t>PCM-20251026-00001918</t>
  </si>
  <si>
    <t xml:space="preserve">ETA 30 min </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</si>
  <si>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</si>
  <si>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</si>
  <si>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</si>
  <si>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</si>
  <si>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</si>
  <si>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</si>
  <si>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</si>
  <si>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</si>
  <si>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</si>
  <si>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</si>
  <si>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PCM-20251026-00001086</t>
  </si>
  <si>
    <t>TE Team facing access as Site located haram tunnel and Need crane for TS (TRX FAULTY )</t>
  </si>
  <si>
    <t>PCM-20251026-00001906</t>
  </si>
  <si>
    <t>EM Team on the way ETA: 30 Mins</t>
  </si>
  <si>
    <t>PCM-20251026-00000210</t>
  </si>
  <si>
    <t>5g cell down due to rectifier module faulty, rectifier module under repair arrangement</t>
  </si>
  <si>
    <t>PCM-20251026-00001624</t>
  </si>
  <si>
    <t xml:space="preserve">Major </t>
  </si>
  <si>
    <t xml:space="preserve">Sceco blackout in Tandaha / team at site connect PG </t>
  </si>
  <si>
    <t xml:space="preserve">Sceco blackout in Tandaha </t>
  </si>
  <si>
    <t>PCM-20251026-00001938</t>
  </si>
  <si>
    <t>EM team on the way ETA 30 mins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</si>
</sst>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1"/>
      <color theme="0" tint="-0.89999084444715716"/>
      <name val="Calibri"/>
      <family val="2"/>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0">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2" borderId="1" xfId="0" applyFont="1" applyFill="1" applyBorder="1" applyAlignment="1">
      <alignment horizontal="center" vertical="center" wrapText="1"/>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57" totalsRowShown="0" headerRowDxfId="174" dataDxfId="173" headerRowBorderDxfId="171" tableBorderDxfId="172" totalsRowBorderDxfId="170">
  <autoFilter ref="A1:L57"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15" totalsRowShown="0" headerRowDxfId="157" dataDxfId="156" headerRowBorderDxfId="154" tableBorderDxfId="155" totalsRowBorderDxfId="153">
  <autoFilter ref="A1:CJ215"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12" totalsRowShown="0" headerRowDxfId="64" dataDxfId="63" headerRowBorderDxfId="61" tableBorderDxfId="62">
  <autoFilter ref="A1:L1112"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12" totalsRowShown="0" headerRowDxfId="48" dataDxfId="47" headerRowBorderDxfId="45" tableBorderDxfId="46" totalsRowBorderDxfId="44">
  <autoFilter ref="A1:L212"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56" totalsRowShown="0" headerRowDxfId="31" dataDxfId="30" headerRowBorderDxfId="28" tableBorderDxfId="29">
  <autoFilter ref="A1:L456"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26" totalsRowShown="0" headerRowDxfId="15" dataDxfId="14" headerRowBorderDxfId="12" tableBorderDxfId="13">
  <autoFilter ref="A1:L126"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57"/>
  <sheetViews>
    <sheetView workbookViewId="0">
      <selection activeCell="C14" sqref="C14"/>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3"/>
      <c r="N1" s="143"/>
      <c r="O1" s="143"/>
    </row>
    <row r="2" spans="1:15" s="66" customFormat="1" ht="70.5" customHeight="1">
      <c r="A2" s="64" t="s">
        <v>38997</v>
      </c>
      <c r="B2" s="61" t="str">
        <f>IFERROR(VLOOKUP(D2,DB!A:K,11,0),"")</f>
        <v>R1</v>
      </c>
      <c r="C2" s="61">
        <v>1</v>
      </c>
      <c r="D2" s="80" t="s">
        <v>17841</v>
      </c>
      <c r="E2" s="65" t="s">
        <v>38998</v>
      </c>
      <c r="F2" s="78">
        <v>45662.948425925926</v>
      </c>
      <c r="G2" s="68">
        <f ca="1">IFERROR(NOW()-F2,"")</f>
        <v>293.80655069444765</v>
      </c>
      <c r="H2" s="78">
        <v>45662.943402777775</v>
      </c>
      <c r="I2" s="61" t="str">
        <f>IFERROR(VLOOKUP(D2,DB!A:F,6,0),"")</f>
        <v>Generator-SG</v>
      </c>
      <c r="J2" s="61" t="str">
        <f>IFERROR(VLOOKUP(D2,DB!A:G,7,0),"")</f>
        <v>Dead</v>
      </c>
      <c r="K2" s="69" t="s">
        <v>38999</v>
      </c>
      <c r="L2" s="67" t="str">
        <f>IFERROR(VLOOKUP(D2,DB!A:I,9,0),"")</f>
        <v>Latis</v>
      </c>
    </row>
    <row r="3" spans="1:15" ht="15" customHeight="1">
      <c r="A3" s="133" t="s">
        <v>39000</v>
      </c>
      <c r="B3" s="134" t="str">
        <f>IFERROR(VLOOKUP(D3,DB!A:K,11,0),"")</f>
        <v>R1</v>
      </c>
      <c r="C3" s="134">
        <v>1</v>
      </c>
      <c r="D3" s="134" t="s">
        <v>9770</v>
      </c>
      <c r="E3" s="135" t="s">
        <v>38998</v>
      </c>
      <c r="F3" s="136">
        <v>45943.443414351852</v>
      </c>
      <c r="G3" s="137">
        <f ca="1">IFERROR(NOW()-F3,"")</f>
        <v>13.311562268521811</v>
      </c>
      <c r="H3" s="136">
        <v>45943.437442129631</v>
      </c>
      <c r="I3" s="134" t="str">
        <f>IFERROR(VLOOKUP(D3,DB!A:F,6,0),"")</f>
        <v>Generator-SG</v>
      </c>
      <c r="J3" s="134" t="str">
        <f>IFERROR(VLOOKUP(D3,DB!A:G,7,0),"")</f>
        <v>Vandalized</v>
      </c>
      <c r="K3" s="138" t="s">
        <v>39001</v>
      </c>
      <c r="L3" s="139" t="str">
        <f>IFERROR(VLOOKUP(D3,DB!A:I,9,0),"")</f>
        <v>Latis</v>
      </c>
    </row>
    <row r="4" spans="1:15" ht="15" customHeight="1">
      <c r="A4" s="133"/>
      <c r="B4" s="134" t="str">
        <f>IFERROR(VLOOKUP(D4,DB!A:K,11,0),"")</f>
        <v/>
      </c>
      <c r="C4" s="134"/>
      <c r="D4" s="134"/>
      <c r="E4" s="135"/>
      <c r="F4" s="136"/>
      <c r="G4" s="137">
        <f ca="1">IFERROR(NOW()-F4,"")</f>
        <v>45956.754976620374</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45956.754976620374</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45956.754976620374</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45956.754976620374</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45956.754976620374</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45956.754976620374</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45956.754976620374</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45956.754976620374</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45956.754976620374</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45956.754976620374</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45956.754976620374</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45956.754976620374</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45956.754976620374</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45956.754976620374</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45956.754976620374</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45956.754976620374</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45956.754976620374</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45956.754976620374</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45956.754976620374</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45956.754976620374</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45956.754976620374</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45956.754976620374</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45956.754976620374</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45956.754976620374</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45956.754976620374</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45956.754976620374</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45956.754976620374</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45956.754976620374</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45956.754976620374</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45956.754976620374</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45956.754976620374</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45956.754976620374</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45956.754976620374</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45956.754976620374</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45956.754976620374</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45956.754976620374</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45956.754976620374</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45956.754976620374</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45956.754976620374</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45956.754976620374</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45956.754976620374</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45956.754976620374</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45956.754976620374</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45956.754976620374</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45956.754976620374</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45956.754976620374</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45956.754976620374</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45956.754976620374</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45956.754976620374</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45956.754976620374</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45956.754976620374</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45956.754976620374</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45956.754976620374</v>
      </c>
      <c r="H56" s="136"/>
      <c r="I56" s="134" t="str">
        <f>IFERROR(VLOOKUP(D56,DB!A:F,6,0),"")</f>
        <v/>
      </c>
      <c r="J56" s="134" t="str">
        <f>IFERROR(VLOOKUP(D56,DB!A:G,7,0),"")</f>
        <v/>
      </c>
      <c r="K56" s="138"/>
      <c r="L56" s="139" t="str">
        <f>IFERROR(VLOOKUP(D56,DB!A:I,9,0),"")</f>
        <v/>
      </c>
    </row>
    <row r="57" spans="1:12" ht="15" customHeight="1">
      <c r="A57" s="145"/>
      <c r="B57" s="146" t="str">
        <f>IFERROR(VLOOKUP(D57,DB!A:K,11,0),"")</f>
        <v/>
      </c>
      <c r="C57" s="146"/>
      <c r="D57" s="146"/>
      <c r="E57" s="147"/>
      <c r="F57" s="148"/>
      <c r="G57" s="149">
        <f ca="1">IFERROR(NOW()-F57,"")</f>
        <v>45956.754976620374</v>
      </c>
      <c r="H57" s="148"/>
      <c r="I57" s="146" t="str">
        <f>IFERROR(VLOOKUP(D57,DB!A:F,6,0),"")</f>
        <v/>
      </c>
      <c r="J57" s="146" t="str">
        <f>IFERROR(VLOOKUP(D57,DB!A:G,7,0),"")</f>
        <v/>
      </c>
      <c r="K57" s="150"/>
      <c r="L57" s="151" t="str">
        <f>IFERROR(VLOOKUP(D57,DB!A:I,9,0),"")</f>
        <v/>
      </c>
    </row>
  </sheetData>
  <customSheetViews>
    <customSheetView guid="{F6042A99-DD27-4453-835D-0834D95730CC}" filter="1" showAutoFilter="1">
      <pageMargins left="0" right="0" top="0" bottom="0" header="0" footer="0"/>
      <autoFilter ref="B1:M1" xr:uid="{0098B536-A109-46AF-85FF-705A6BBC2A1F}"/>
    </customSheetView>
  </customSheetViews>
  <dataValidations count="2">
    <dataValidation allowBlank="1" showInputMessage="1" showErrorMessage="1" sqref="E1" xr:uid="{5DBA255D-CDD9-49FB-AD3C-AF70AB4EE696}"/>
    <dataValidation type="list" allowBlank="1" showInputMessage="1" showErrorMessage="1" sqref="E2:E57"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15"/>
  <sheetViews>
    <sheetView workbookViewId="0">
      <selection activeCell="K4" sqref="K4"/>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39002</v>
      </c>
      <c r="N1" s="90" t="s">
        <v>39003</v>
      </c>
      <c r="O1" s="90" t="s">
        <v>39004</v>
      </c>
      <c r="P1" s="90" t="s">
        <v>39005</v>
      </c>
      <c r="Q1" s="90" t="s">
        <v>39006</v>
      </c>
      <c r="R1" s="90" t="s">
        <v>39007</v>
      </c>
      <c r="S1" s="90" t="s">
        <v>39008</v>
      </c>
      <c r="T1" s="90" t="s">
        <v>39009</v>
      </c>
      <c r="U1" s="90" t="s">
        <v>39010</v>
      </c>
      <c r="V1" s="90" t="s">
        <v>39011</v>
      </c>
      <c r="W1" s="90" t="s">
        <v>39012</v>
      </c>
      <c r="X1" s="90" t="s">
        <v>39013</v>
      </c>
      <c r="Y1" s="90" t="s">
        <v>39014</v>
      </c>
      <c r="Z1" s="90" t="s">
        <v>39015</v>
      </c>
      <c r="AA1" s="90" t="s">
        <v>39016</v>
      </c>
      <c r="AB1" s="90" t="s">
        <v>39017</v>
      </c>
      <c r="AC1" s="90" t="s">
        <v>39018</v>
      </c>
      <c r="AD1" s="90" t="s">
        <v>39019</v>
      </c>
      <c r="AE1" s="90" t="s">
        <v>39020</v>
      </c>
      <c r="AF1" s="90" t="s">
        <v>39021</v>
      </c>
      <c r="AG1" s="90" t="s">
        <v>39022</v>
      </c>
      <c r="AH1" s="90" t="s">
        <v>39023</v>
      </c>
      <c r="AI1" s="90" t="s">
        <v>39024</v>
      </c>
      <c r="AJ1" s="90" t="s">
        <v>39025</v>
      </c>
      <c r="AK1" s="90" t="s">
        <v>39026</v>
      </c>
      <c r="AL1" s="90" t="s">
        <v>39027</v>
      </c>
      <c r="AM1" s="90" t="s">
        <v>39028</v>
      </c>
      <c r="AN1" s="90" t="s">
        <v>39029</v>
      </c>
      <c r="AO1" s="90" t="s">
        <v>39030</v>
      </c>
      <c r="AP1" s="90" t="s">
        <v>39031</v>
      </c>
      <c r="AQ1" s="90" t="s">
        <v>39032</v>
      </c>
      <c r="AR1" s="90" t="s">
        <v>39033</v>
      </c>
      <c r="AS1" s="90" t="s">
        <v>39034</v>
      </c>
      <c r="AT1" s="90" t="s">
        <v>39035</v>
      </c>
      <c r="AU1" s="90" t="s">
        <v>39036</v>
      </c>
      <c r="AV1" s="90" t="s">
        <v>39037</v>
      </c>
      <c r="AW1" s="90" t="s">
        <v>39038</v>
      </c>
      <c r="AX1" s="90" t="s">
        <v>39039</v>
      </c>
      <c r="AY1" s="90" t="s">
        <v>39040</v>
      </c>
      <c r="AZ1" s="90" t="s">
        <v>39041</v>
      </c>
      <c r="BA1" s="90" t="s">
        <v>39042</v>
      </c>
      <c r="BB1" s="90" t="s">
        <v>39043</v>
      </c>
      <c r="BC1" s="90" t="s">
        <v>39044</v>
      </c>
      <c r="BD1" s="90" t="s">
        <v>39045</v>
      </c>
      <c r="BE1" s="90" t="s">
        <v>39046</v>
      </c>
      <c r="BF1" s="90" t="s">
        <v>39047</v>
      </c>
      <c r="BG1" s="90" t="s">
        <v>39048</v>
      </c>
      <c r="BH1" s="90" t="s">
        <v>39049</v>
      </c>
      <c r="BI1" s="90" t="s">
        <v>39050</v>
      </c>
      <c r="BJ1" s="90" t="s">
        <v>39051</v>
      </c>
      <c r="BK1" s="90" t="s">
        <v>39052</v>
      </c>
      <c r="BL1" s="90" t="s">
        <v>39053</v>
      </c>
      <c r="BM1" s="90" t="s">
        <v>39054</v>
      </c>
      <c r="BN1" s="90" t="s">
        <v>39055</v>
      </c>
      <c r="BO1" s="90" t="s">
        <v>39056</v>
      </c>
      <c r="BP1" s="90" t="s">
        <v>39057</v>
      </c>
      <c r="BQ1" s="90" t="s">
        <v>39058</v>
      </c>
      <c r="BR1" s="90" t="s">
        <v>39059</v>
      </c>
      <c r="BS1" s="90" t="s">
        <v>39060</v>
      </c>
      <c r="BT1" s="90" t="s">
        <v>39061</v>
      </c>
      <c r="BU1" s="90" t="s">
        <v>39062</v>
      </c>
      <c r="BV1" s="90" t="s">
        <v>39063</v>
      </c>
      <c r="BW1" s="90" t="s">
        <v>39064</v>
      </c>
      <c r="BX1" s="90" t="s">
        <v>39065</v>
      </c>
      <c r="BY1" s="90" t="s">
        <v>39066</v>
      </c>
      <c r="BZ1" s="90" t="s">
        <v>39067</v>
      </c>
      <c r="CA1" s="90" t="s">
        <v>39068</v>
      </c>
      <c r="CB1" s="90" t="s">
        <v>39069</v>
      </c>
      <c r="CC1" s="90" t="s">
        <v>39070</v>
      </c>
      <c r="CD1" s="90" t="s">
        <v>39071</v>
      </c>
      <c r="CE1" s="90" t="s">
        <v>39072</v>
      </c>
      <c r="CF1" s="90" t="s">
        <v>39073</v>
      </c>
      <c r="CG1" s="90" t="s">
        <v>39074</v>
      </c>
      <c r="CH1" s="90" t="s">
        <v>39075</v>
      </c>
      <c r="CI1" s="90" t="s">
        <v>39076</v>
      </c>
      <c r="CJ1" s="90" t="s">
        <v>39077</v>
      </c>
    </row>
    <row r="2" spans="1:88" s="70" customFormat="1" ht="31.5" customHeight="1">
      <c r="A2" s="63" t="s">
        <v>39078</v>
      </c>
      <c r="B2" s="63" t="s">
        <v>27</v>
      </c>
      <c r="C2" s="63">
        <v>1</v>
      </c>
      <c r="D2" s="63" t="s">
        <v>19312</v>
      </c>
      <c r="E2" s="87" t="s">
        <v>39079</v>
      </c>
      <c r="F2" s="76">
        <v>45322.056979166664</v>
      </c>
      <c r="G2" s="77" t="s">
        <v>39080</v>
      </c>
      <c r="H2" s="89">
        <v>45322.050729166665</v>
      </c>
      <c r="I2" s="63" t="s">
        <v>88</v>
      </c>
      <c r="J2" s="63" t="s">
        <v>65</v>
      </c>
      <c r="K2" s="88" t="s">
        <v>39081</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39082</v>
      </c>
      <c r="B3" s="63" t="str">
        <f>IFERROR(VLOOKUP(D3,DB!A:K,11,0),"")</f>
        <v>R2</v>
      </c>
      <c r="C3" s="63">
        <v>1</v>
      </c>
      <c r="D3" s="63" t="s">
        <v>29202</v>
      </c>
      <c r="E3" s="87" t="s">
        <v>38998</v>
      </c>
      <c r="F3" s="76">
        <v>45824.999837962961</v>
      </c>
      <c r="G3" s="77">
        <f ca="1">IFERROR(NOW()-F3,"-")</f>
        <v>131.75513865741232</v>
      </c>
      <c r="H3" s="76">
        <v>45824.993587962963</v>
      </c>
      <c r="I3" s="63" t="str">
        <f>IFERROR(VLOOKUP(D3,DB!A:F,6,0),"")</f>
        <v>Generator-SG</v>
      </c>
      <c r="J3" s="63" t="str">
        <f>IFERROR(VLOOKUP(D3,DB!A:G,7,0),"")</f>
        <v>Good</v>
      </c>
      <c r="K3" s="88" t="s">
        <v>39083</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39084</v>
      </c>
      <c r="B4" s="18" t="str">
        <f>IFERROR(VLOOKUP(D4,DB!A:K,11,0),"")</f>
        <v>R2</v>
      </c>
      <c r="C4" s="18">
        <v>2</v>
      </c>
      <c r="D4" s="63" t="s">
        <v>26392</v>
      </c>
      <c r="E4" s="87" t="s">
        <v>38998</v>
      </c>
      <c r="F4" s="115"/>
      <c r="G4" s="116">
        <f ca="1">IFERROR(NOW()-F4,"-")</f>
        <v>45956.754976388889</v>
      </c>
      <c r="H4" s="115">
        <v>45956.677534722221</v>
      </c>
      <c r="I4" s="18" t="str">
        <f>IFERROR(VLOOKUP(D4,DB!A:F,6,0),"")</f>
        <v>Generator-SG</v>
      </c>
      <c r="J4" s="18" t="str">
        <f>IFERROR(VLOOKUP(D4,DB!A:G,7,0),"")</f>
        <v>Dead</v>
      </c>
      <c r="K4" s="19" t="s">
        <v>39085</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t="s">
        <v>39086</v>
      </c>
      <c r="B5" s="18" t="str">
        <f>IFERROR(VLOOKUP(D5,DB!A:K,11,0),"")</f>
        <v>R2</v>
      </c>
      <c r="C5" s="18">
        <v>3</v>
      </c>
      <c r="D5" s="18" t="s">
        <v>28427</v>
      </c>
      <c r="E5" s="114" t="s">
        <v>38998</v>
      </c>
      <c r="F5" s="115">
        <v>45956.735034722224</v>
      </c>
      <c r="G5" s="116">
        <f ca="1">IFERROR(NOW()-F5,"-")</f>
        <v>1.9941666665545199E-2</v>
      </c>
      <c r="H5" s="115">
        <v>45956.714895833335</v>
      </c>
      <c r="I5" s="18" t="str">
        <f>IFERROR(VLOOKUP(D5,DB!A:F,6,0),"")</f>
        <v>Power Cube</v>
      </c>
      <c r="J5" s="18" t="str">
        <f>IFERROR(VLOOKUP(D5,DB!A:G,7,0),"")</f>
        <v>In progress+No BB Design</v>
      </c>
      <c r="K5" s="19" t="s">
        <v>39087</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45956.754976388889</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45956.754976388889</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45956.754976388889</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45956.754976388889</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45956.754976388889</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45956.754976388889</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45956.754976388889</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45956.754976388889</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45956.754976388889</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45956.754976388889</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45956.754976388889</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45956.754976388889</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45956.754976388889</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45956.754976388889</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45956.754976388889</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45956.754976388889</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45956.754976388889</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45956.754976388889</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45956.754976388889</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45956.754976388889</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45956.754976388889</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45956.754976388889</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45956.754976388889</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45956.754976388889</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45956.754976388889</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45956.754976388889</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45956.754976388889</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45956.754976388889</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45956.754976388889</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45956.754976388889</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45956.754976388889</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45956.754976388889</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45956.754976388889</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45956.754976388889</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45956.754976388889</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45956.754976388889</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45956.754976388889</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45956.754976388889</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45956.754976388889</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45956.754976388889</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45956.754976388889</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45956.754976388889</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45956.754976388889</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45956.754976388889</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45956.754976388889</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45956.754976388889</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45956.754976388889</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45956.754976388889</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45956.754976388889</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45956.754976388889</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45956.754976388889</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45956.754976388889</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45956.754976388889</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45956.754976388889</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45956.754976388889</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45956.754976388889</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45956.754976388889</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45956.754976388889</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45956.754976388889</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45956.754976388889</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45956.754976388889</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45956.754976388889</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45956.754976388889</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45956.754976388889</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45956.754976388889</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61"/>
      <c r="B71" s="162" t="str">
        <f>IFERROR(VLOOKUP(D71,DB!A:K,11,0),"")</f>
        <v/>
      </c>
      <c r="C71" s="162"/>
      <c r="D71" s="162"/>
      <c r="E71" s="163"/>
      <c r="F71" s="164"/>
      <c r="G71" s="165">
        <f ca="1">IFERROR(NOW()-F71,"-")</f>
        <v>45956.754976388889</v>
      </c>
      <c r="H71" s="164"/>
      <c r="I71" s="162" t="str">
        <f>IFERROR(VLOOKUP(D71,DB!A:F,6,0),"")</f>
        <v/>
      </c>
      <c r="J71" s="162" t="str">
        <f>IFERROR(VLOOKUP(D71,DB!A:G,7,0),"")</f>
        <v/>
      </c>
      <c r="K71" s="166"/>
      <c r="L71" s="162" t="str">
        <f>IFERROR(VLOOKUP(D71,DB!A:I,9,0),"")</f>
        <v/>
      </c>
      <c r="M71" s="162"/>
      <c r="N71" s="162"/>
      <c r="O71" s="162"/>
      <c r="P71" s="162"/>
      <c r="Q71" s="162"/>
      <c r="R71" s="162"/>
      <c r="S71" s="162"/>
      <c r="T71" s="162"/>
      <c r="U71" s="162"/>
      <c r="V71" s="162"/>
      <c r="W71" s="162"/>
      <c r="X71" s="162"/>
      <c r="Y71" s="162"/>
      <c r="Z71" s="162"/>
      <c r="AA71" s="162"/>
      <c r="AB71" s="162"/>
      <c r="AC71" s="162"/>
      <c r="AD71" s="162"/>
      <c r="AE71" s="162"/>
      <c r="AF71" s="162"/>
      <c r="AG71" s="162"/>
      <c r="AH71" s="162"/>
      <c r="AI71" s="162"/>
      <c r="AJ71" s="162"/>
      <c r="AK71" s="162"/>
      <c r="AL71" s="162"/>
      <c r="AM71" s="162"/>
      <c r="AN71" s="162"/>
      <c r="AO71" s="162"/>
      <c r="AP71" s="162"/>
      <c r="AQ71" s="162"/>
      <c r="AR71" s="162"/>
      <c r="AS71" s="162"/>
      <c r="AT71" s="162"/>
      <c r="AU71" s="162"/>
      <c r="AV71" s="162"/>
      <c r="AW71" s="162"/>
      <c r="AX71" s="162"/>
      <c r="AY71" s="162"/>
      <c r="AZ71" s="162"/>
      <c r="BA71" s="162"/>
      <c r="BB71" s="162"/>
      <c r="BC71" s="162"/>
      <c r="BD71" s="162"/>
      <c r="BE71" s="162"/>
      <c r="BF71" s="162"/>
      <c r="BG71" s="162"/>
      <c r="BH71" s="162"/>
      <c r="BI71" s="162"/>
      <c r="BJ71" s="162"/>
      <c r="BK71" s="162"/>
      <c r="BL71" s="162"/>
      <c r="BM71" s="162"/>
      <c r="BN71" s="162"/>
      <c r="BO71" s="162"/>
      <c r="BP71" s="162"/>
      <c r="BQ71" s="162"/>
      <c r="BR71" s="162"/>
      <c r="BS71" s="162"/>
      <c r="BT71" s="162"/>
      <c r="BU71" s="162"/>
      <c r="BV71" s="162"/>
      <c r="BW71" s="162"/>
      <c r="BX71" s="162"/>
      <c r="BY71" s="162"/>
      <c r="BZ71" s="162"/>
      <c r="CA71" s="162"/>
      <c r="CB71" s="162"/>
      <c r="CC71" s="162"/>
      <c r="CD71" s="162"/>
      <c r="CE71" s="162"/>
      <c r="CF71" s="162"/>
      <c r="CG71" s="162"/>
      <c r="CH71" s="162"/>
      <c r="CI71" s="162"/>
      <c r="CJ71" s="167"/>
    </row>
    <row r="72" spans="1:88" ht="31.5" customHeight="1">
      <c r="A72" s="113"/>
      <c r="B72" s="18" t="str">
        <f>IFERROR(VLOOKUP(D72,DB!A:K,11,0),"")</f>
        <v/>
      </c>
      <c r="C72" s="18"/>
      <c r="D72" s="18"/>
      <c r="E72" s="114"/>
      <c r="F72" s="115"/>
      <c r="G72" s="116">
        <f ca="1">IFERROR(NOW()-F72,"-")</f>
        <v>45956.754976388889</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45956.754976388889</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45956.754976388889</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45956.754976388889</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45956.754976388889</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45956.754976388889</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45956.754976388889</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45956.754976388889</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45956.754976388889</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45956.754976388889</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45956.754976388889</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45956.754976388889</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45956.754976388889</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45956.754976388889</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45956.754976388889</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45956.754976388889</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45956.754976388889</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45956.754976388889</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45956.754976388889</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45956.754976388889</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45956.754976388889</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45956.754976388889</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45956.754976388889</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45956.754976388889</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45956.754976388889</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45956.754976388889</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45956.754976388889</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45956.754976388889</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45956.754976388889</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45956.754976388889</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45956.754976388889</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45956.754976388889</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45956.754976388889</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45956.754976388889</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45956.754976388889</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45956.754976388889</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45956.754976388889</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45956.754976388889</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45956.754976388889</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45956.754976388889</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45956.754976388889</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45956.754976388889</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45956.754976388889</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45956.754976388889</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45956.754976388889</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45956.754976388889</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45956.754976388889</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45956.754976388889</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45956.754976388889</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45956.754976388889</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45956.754976388889</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45956.754976388889</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45956.754976388889</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45956.754976388889</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45956.754976388889</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45956.754976388889</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45956.754976388889</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45956.754976388889</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45956.754976388889</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45956.754976388889</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45956.754976388889</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45956.754976388889</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45956.754976388889</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45956.754976388889</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45956.754976388889</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45956.754976388889</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45956.754976388889</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45956.754976388889</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45956.754976388889</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45956.754976388889</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45956.754976388889</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45956.754976388889</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45956.754976388889</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45956.754976388889</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45956.754976388889</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45956.754976388889</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45956.754976388889</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45956.754976388889</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45956.754976388889</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45956.754976388889</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45956.754976388889</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45956.754976388889</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45956.754976388889</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45956.754976388889</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45956.754976388889</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45956.754976388889</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45956.754976388889</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45956.754976388889</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45956.754976388889</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45956.754976388889</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45956.754976388889</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45956.754976388889</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45956.754976388889</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45956.754976388889</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45956.754976388889</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45956.754976388889</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45956.754976388889</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45956.754976388889</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45956.754976388889</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45956.754976388889</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45956.754976388889</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45956.754976388889</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45956.754976388889</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45956.754976388889</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45956.754976388889</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45956.754976388889</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45956.754976388889</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45956.754976388889</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45956.754976388889</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45956.754976388889</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45956.754976388889</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45956.754976388889</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45956.754976388889</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45956.754976388889</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45956.754976388889</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45956.754976388889</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45956.754976388889</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45956.754976388889</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45956.754976388889</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45956.754976388889</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45956.754976388889</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45956.754976388889</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45956.754976388889</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45956.754976388889</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13"/>
      <c r="B196" s="18" t="str">
        <f>IFERROR(VLOOKUP(D196,DB!A:K,11,0),"")</f>
        <v/>
      </c>
      <c r="C196" s="18"/>
      <c r="D196" s="18"/>
      <c r="E196" s="114"/>
      <c r="F196" s="115"/>
      <c r="G196" s="116">
        <f ca="1">IFERROR(NOW()-F196,"-")</f>
        <v>45956.754976388889</v>
      </c>
      <c r="H196" s="115"/>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1"/>
    </row>
    <row r="197" spans="1:88" ht="31.5" customHeight="1">
      <c r="A197" s="113"/>
      <c r="B197" s="18" t="str">
        <f>IFERROR(VLOOKUP(D197,DB!A:K,11,0),"")</f>
        <v/>
      </c>
      <c r="C197" s="18"/>
      <c r="D197" s="18"/>
      <c r="E197" s="114"/>
      <c r="F197" s="115"/>
      <c r="G197" s="116">
        <f ca="1">IFERROR(NOW()-F197,"-")</f>
        <v>45956.754976388889</v>
      </c>
      <c r="H197" s="115"/>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1"/>
    </row>
    <row r="198" spans="1:88" ht="31.5" customHeight="1">
      <c r="A198" s="113"/>
      <c r="B198" s="18" t="str">
        <f>IFERROR(VLOOKUP(D198,DB!A:K,11,0),"")</f>
        <v/>
      </c>
      <c r="C198" s="18"/>
      <c r="D198" s="18"/>
      <c r="E198" s="114"/>
      <c r="F198" s="115"/>
      <c r="G198" s="116">
        <f ca="1">IFERROR(NOW()-F198,"-")</f>
        <v>45956.754976388889</v>
      </c>
      <c r="H198" s="115"/>
      <c r="I198" s="18" t="str">
        <f>IFERROR(VLOOKUP(D198,DB!A:F,6,0),"")</f>
        <v/>
      </c>
      <c r="J198" s="18" t="str">
        <f>IFERROR(VLOOKUP(D198,DB!A:G,7,0),"")</f>
        <v/>
      </c>
      <c r="K198" s="19"/>
      <c r="L198" s="18" t="str">
        <f>IFERROR(VLOOKUP(D198,DB!A:I,9,0),"")</f>
        <v/>
      </c>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c r="BI198" s="18"/>
      <c r="BJ198" s="18"/>
      <c r="BK198" s="18"/>
      <c r="BL198" s="18"/>
      <c r="BM198" s="18"/>
      <c r="BN198" s="18"/>
      <c r="BO198" s="18"/>
      <c r="BP198" s="18"/>
      <c r="BQ198" s="18"/>
      <c r="BR198" s="18"/>
      <c r="BS198" s="18"/>
      <c r="BT198" s="18"/>
      <c r="BU198" s="18"/>
      <c r="BV198" s="18"/>
      <c r="BW198" s="18"/>
      <c r="BX198" s="18"/>
      <c r="BY198" s="18"/>
      <c r="BZ198" s="18"/>
      <c r="CA198" s="18"/>
      <c r="CB198" s="18"/>
      <c r="CC198" s="18"/>
      <c r="CD198" s="18"/>
      <c r="CE198" s="18"/>
      <c r="CF198" s="18"/>
      <c r="CG198" s="18"/>
      <c r="CH198" s="18"/>
      <c r="CI198" s="18"/>
      <c r="CJ198" s="111"/>
    </row>
    <row r="199" spans="1:88" ht="31.5" customHeight="1">
      <c r="A199" s="113"/>
      <c r="B199" s="18" t="str">
        <f>IFERROR(VLOOKUP(D199,DB!A:K,11,0),"")</f>
        <v/>
      </c>
      <c r="C199" s="18"/>
      <c r="D199" s="18"/>
      <c r="E199" s="114"/>
      <c r="F199" s="115"/>
      <c r="G199" s="116">
        <f ca="1">IFERROR(NOW()-F199,"-")</f>
        <v>45956.754976388889</v>
      </c>
      <c r="H199" s="115"/>
      <c r="I199" s="18" t="str">
        <f>IFERROR(VLOOKUP(D199,DB!A:F,6,0),"")</f>
        <v/>
      </c>
      <c r="J199" s="18" t="str">
        <f>IFERROR(VLOOKUP(D199,DB!A:G,7,0),"")</f>
        <v/>
      </c>
      <c r="K199" s="19"/>
      <c r="L199" s="18" t="str">
        <f>IFERROR(VLOOKUP(D199,DB!A:I,9,0),"")</f>
        <v/>
      </c>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c r="BE199" s="18"/>
      <c r="BF199" s="18"/>
      <c r="BG199" s="18"/>
      <c r="BH199" s="18"/>
      <c r="BI199" s="18"/>
      <c r="BJ199" s="18"/>
      <c r="BK199" s="18"/>
      <c r="BL199" s="18"/>
      <c r="BM199" s="18"/>
      <c r="BN199" s="18"/>
      <c r="BO199" s="18"/>
      <c r="BP199" s="18"/>
      <c r="BQ199" s="18"/>
      <c r="BR199" s="18"/>
      <c r="BS199" s="18"/>
      <c r="BT199" s="18"/>
      <c r="BU199" s="18"/>
      <c r="BV199" s="18"/>
      <c r="BW199" s="18"/>
      <c r="BX199" s="18"/>
      <c r="BY199" s="18"/>
      <c r="BZ199" s="18"/>
      <c r="CA199" s="18"/>
      <c r="CB199" s="18"/>
      <c r="CC199" s="18"/>
      <c r="CD199" s="18"/>
      <c r="CE199" s="18"/>
      <c r="CF199" s="18"/>
      <c r="CG199" s="18"/>
      <c r="CH199" s="18"/>
      <c r="CI199" s="18"/>
      <c r="CJ199" s="111"/>
    </row>
    <row r="200" spans="1:88" ht="31.5" customHeight="1">
      <c r="A200" s="113"/>
      <c r="B200" s="18" t="str">
        <f>IFERROR(VLOOKUP(D200,DB!A:K,11,0),"")</f>
        <v/>
      </c>
      <c r="C200" s="18"/>
      <c r="D200" s="18"/>
      <c r="E200" s="114"/>
      <c r="F200" s="115"/>
      <c r="G200" s="116">
        <f ca="1">IFERROR(NOW()-F200,"-")</f>
        <v>45956.754976388889</v>
      </c>
      <c r="H200" s="115"/>
      <c r="I200" s="18" t="str">
        <f>IFERROR(VLOOKUP(D200,DB!A:F,6,0),"")</f>
        <v/>
      </c>
      <c r="J200" s="18" t="str">
        <f>IFERROR(VLOOKUP(D200,DB!A:G,7,0),"")</f>
        <v/>
      </c>
      <c r="K200" s="19"/>
      <c r="L200" s="18" t="str">
        <f>IFERROR(VLOOKUP(D200,DB!A:I,9,0),"")</f>
        <v/>
      </c>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c r="AS200" s="18"/>
      <c r="AT200" s="18"/>
      <c r="AU200" s="18"/>
      <c r="AV200" s="18"/>
      <c r="AW200" s="18"/>
      <c r="AX200" s="18"/>
      <c r="AY200" s="18"/>
      <c r="AZ200" s="18"/>
      <c r="BA200" s="18"/>
      <c r="BB200" s="18"/>
      <c r="BC200" s="18"/>
      <c r="BD200" s="18"/>
      <c r="BE200" s="18"/>
      <c r="BF200" s="18"/>
      <c r="BG200" s="18"/>
      <c r="BH200" s="18"/>
      <c r="BI200" s="18"/>
      <c r="BJ200" s="18"/>
      <c r="BK200" s="18"/>
      <c r="BL200" s="18"/>
      <c r="BM200" s="18"/>
      <c r="BN200" s="18"/>
      <c r="BO200" s="18"/>
      <c r="BP200" s="18"/>
      <c r="BQ200" s="18"/>
      <c r="BR200" s="18"/>
      <c r="BS200" s="18"/>
      <c r="BT200" s="18"/>
      <c r="BU200" s="18"/>
      <c r="BV200" s="18"/>
      <c r="BW200" s="18"/>
      <c r="BX200" s="18"/>
      <c r="BY200" s="18"/>
      <c r="BZ200" s="18"/>
      <c r="CA200" s="18"/>
      <c r="CB200" s="18"/>
      <c r="CC200" s="18"/>
      <c r="CD200" s="18"/>
      <c r="CE200" s="18"/>
      <c r="CF200" s="18"/>
      <c r="CG200" s="18"/>
      <c r="CH200" s="18"/>
      <c r="CI200" s="18"/>
      <c r="CJ200" s="111"/>
    </row>
    <row r="201" spans="1:88" ht="31.5" customHeight="1">
      <c r="A201" s="113"/>
      <c r="B201" s="18" t="str">
        <f>IFERROR(VLOOKUP(D201,DB!A:K,11,0),"")</f>
        <v/>
      </c>
      <c r="C201" s="18"/>
      <c r="D201" s="18"/>
      <c r="E201" s="114"/>
      <c r="F201" s="115"/>
      <c r="G201" s="116">
        <f ca="1">IFERROR(NOW()-F201,"-")</f>
        <v>45956.754976388889</v>
      </c>
      <c r="H201" s="115"/>
      <c r="I201" s="18" t="str">
        <f>IFERROR(VLOOKUP(D201,DB!A:F,6,0),"")</f>
        <v/>
      </c>
      <c r="J201" s="18" t="str">
        <f>IFERROR(VLOOKUP(D201,DB!A:G,7,0),"")</f>
        <v/>
      </c>
      <c r="K201" s="19"/>
      <c r="L201" s="18" t="str">
        <f>IFERROR(VLOOKUP(D201,DB!A:I,9,0),"")</f>
        <v/>
      </c>
      <c r="M201" s="18"/>
      <c r="N201" s="18"/>
      <c r="O201" s="18"/>
      <c r="P201" s="18"/>
      <c r="Q201" s="18"/>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c r="AS201" s="18"/>
      <c r="AT201" s="18"/>
      <c r="AU201" s="18"/>
      <c r="AV201" s="18"/>
      <c r="AW201" s="18"/>
      <c r="AX201" s="18"/>
      <c r="AY201" s="18"/>
      <c r="AZ201" s="18"/>
      <c r="BA201" s="18"/>
      <c r="BB201" s="18"/>
      <c r="BC201" s="18"/>
      <c r="BD201" s="18"/>
      <c r="BE201" s="18"/>
      <c r="BF201" s="18"/>
      <c r="BG201" s="18"/>
      <c r="BH201" s="18"/>
      <c r="BI201" s="18"/>
      <c r="BJ201" s="18"/>
      <c r="BK201" s="18"/>
      <c r="BL201" s="18"/>
      <c r="BM201" s="18"/>
      <c r="BN201" s="18"/>
      <c r="BO201" s="18"/>
      <c r="BP201" s="18"/>
      <c r="BQ201" s="18"/>
      <c r="BR201" s="18"/>
      <c r="BS201" s="18"/>
      <c r="BT201" s="18"/>
      <c r="BU201" s="18"/>
      <c r="BV201" s="18"/>
      <c r="BW201" s="18"/>
      <c r="BX201" s="18"/>
      <c r="BY201" s="18"/>
      <c r="BZ201" s="18"/>
      <c r="CA201" s="18"/>
      <c r="CB201" s="18"/>
      <c r="CC201" s="18"/>
      <c r="CD201" s="18"/>
      <c r="CE201" s="18"/>
      <c r="CF201" s="18"/>
      <c r="CG201" s="18"/>
      <c r="CH201" s="18"/>
      <c r="CI201" s="18"/>
      <c r="CJ201" s="111"/>
    </row>
    <row r="202" spans="1:88" ht="31.5" customHeight="1">
      <c r="A202" s="113"/>
      <c r="B202" s="18" t="str">
        <f>IFERROR(VLOOKUP(D202,DB!A:K,11,0),"")</f>
        <v/>
      </c>
      <c r="C202" s="18"/>
      <c r="D202" s="18"/>
      <c r="E202" s="114"/>
      <c r="F202" s="115"/>
      <c r="G202" s="116">
        <f ca="1">IFERROR(NOW()-F202,"-")</f>
        <v>45956.754976388889</v>
      </c>
      <c r="H202" s="115"/>
      <c r="I202" s="18" t="str">
        <f>IFERROR(VLOOKUP(D202,DB!A:F,6,0),"")</f>
        <v/>
      </c>
      <c r="J202" s="18" t="str">
        <f>IFERROR(VLOOKUP(D202,DB!A:G,7,0),"")</f>
        <v/>
      </c>
      <c r="K202" s="19"/>
      <c r="L202" s="18" t="str">
        <f>IFERROR(VLOOKUP(D202,DB!A:I,9,0),"")</f>
        <v/>
      </c>
      <c r="M202" s="18"/>
      <c r="N202" s="18"/>
      <c r="O202" s="18"/>
      <c r="P202" s="18"/>
      <c r="Q202" s="18"/>
      <c r="R202" s="18"/>
      <c r="S202" s="18"/>
      <c r="T202" s="18"/>
      <c r="U202" s="18"/>
      <c r="V202" s="18"/>
      <c r="W202" s="18"/>
      <c r="X202" s="18"/>
      <c r="Y202" s="18"/>
      <c r="Z202" s="18"/>
      <c r="AA202" s="18"/>
      <c r="AB202" s="18"/>
      <c r="AC202" s="18"/>
      <c r="AD202" s="18"/>
      <c r="AE202" s="18"/>
      <c r="AF202" s="18"/>
      <c r="AG202" s="18"/>
      <c r="AH202" s="18"/>
      <c r="AI202" s="18"/>
      <c r="AJ202" s="18"/>
      <c r="AK202" s="18"/>
      <c r="AL202" s="18"/>
      <c r="AM202" s="18"/>
      <c r="AN202" s="18"/>
      <c r="AO202" s="18"/>
      <c r="AP202" s="18"/>
      <c r="AQ202" s="18"/>
      <c r="AR202" s="18"/>
      <c r="AS202" s="18"/>
      <c r="AT202" s="18"/>
      <c r="AU202" s="18"/>
      <c r="AV202" s="18"/>
      <c r="AW202" s="18"/>
      <c r="AX202" s="18"/>
      <c r="AY202" s="18"/>
      <c r="AZ202" s="18"/>
      <c r="BA202" s="18"/>
      <c r="BB202" s="18"/>
      <c r="BC202" s="18"/>
      <c r="BD202" s="18"/>
      <c r="BE202" s="18"/>
      <c r="BF202" s="18"/>
      <c r="BG202" s="18"/>
      <c r="BH202" s="18"/>
      <c r="BI202" s="18"/>
      <c r="BJ202" s="18"/>
      <c r="BK202" s="18"/>
      <c r="BL202" s="18"/>
      <c r="BM202" s="18"/>
      <c r="BN202" s="18"/>
      <c r="BO202" s="18"/>
      <c r="BP202" s="18"/>
      <c r="BQ202" s="18"/>
      <c r="BR202" s="18"/>
      <c r="BS202" s="18"/>
      <c r="BT202" s="18"/>
      <c r="BU202" s="18"/>
      <c r="BV202" s="18"/>
      <c r="BW202" s="18"/>
      <c r="BX202" s="18"/>
      <c r="BY202" s="18"/>
      <c r="BZ202" s="18"/>
      <c r="CA202" s="18"/>
      <c r="CB202" s="18"/>
      <c r="CC202" s="18"/>
      <c r="CD202" s="18"/>
      <c r="CE202" s="18"/>
      <c r="CF202" s="18"/>
      <c r="CG202" s="18"/>
      <c r="CH202" s="18"/>
      <c r="CI202" s="18"/>
      <c r="CJ202" s="111"/>
    </row>
    <row r="203" spans="1:88" ht="31.5" customHeight="1">
      <c r="A203" s="113"/>
      <c r="B203" s="18" t="str">
        <f>IFERROR(VLOOKUP(D203,DB!A:K,11,0),"")</f>
        <v/>
      </c>
      <c r="C203" s="18"/>
      <c r="D203" s="18"/>
      <c r="E203" s="114"/>
      <c r="F203" s="115"/>
      <c r="G203" s="116">
        <f ca="1">IFERROR(NOW()-F203,"-")</f>
        <v>45956.754976388889</v>
      </c>
      <c r="H203" s="115"/>
      <c r="I203" s="18" t="str">
        <f>IFERROR(VLOOKUP(D203,DB!A:F,6,0),"")</f>
        <v/>
      </c>
      <c r="J203" s="18" t="str">
        <f>IFERROR(VLOOKUP(D203,DB!A:G,7,0),"")</f>
        <v/>
      </c>
      <c r="K203" s="19"/>
      <c r="L203" s="18" t="str">
        <f>IFERROR(VLOOKUP(D203,DB!A:I,9,0),"")</f>
        <v/>
      </c>
      <c r="M203" s="18"/>
      <c r="N203" s="18"/>
      <c r="O203" s="18"/>
      <c r="P203" s="18"/>
      <c r="Q203" s="18"/>
      <c r="R203" s="18"/>
      <c r="S203" s="18"/>
      <c r="T203" s="18"/>
      <c r="U203" s="18"/>
      <c r="V203" s="18"/>
      <c r="W203" s="18"/>
      <c r="X203" s="18"/>
      <c r="Y203" s="18"/>
      <c r="Z203" s="18"/>
      <c r="AA203" s="18"/>
      <c r="AB203" s="18"/>
      <c r="AC203" s="18"/>
      <c r="AD203" s="18"/>
      <c r="AE203" s="18"/>
      <c r="AF203" s="18"/>
      <c r="AG203" s="18"/>
      <c r="AH203" s="18"/>
      <c r="AI203" s="18"/>
      <c r="AJ203" s="18"/>
      <c r="AK203" s="18"/>
      <c r="AL203" s="18"/>
      <c r="AM203" s="18"/>
      <c r="AN203" s="18"/>
      <c r="AO203" s="18"/>
      <c r="AP203" s="18"/>
      <c r="AQ203" s="18"/>
      <c r="AR203" s="18"/>
      <c r="AS203" s="18"/>
      <c r="AT203" s="18"/>
      <c r="AU203" s="18"/>
      <c r="AV203" s="18"/>
      <c r="AW203" s="18"/>
      <c r="AX203" s="18"/>
      <c r="AY203" s="18"/>
      <c r="AZ203" s="18"/>
      <c r="BA203" s="18"/>
      <c r="BB203" s="18"/>
      <c r="BC203" s="18"/>
      <c r="BD203" s="18"/>
      <c r="BE203" s="18"/>
      <c r="BF203" s="18"/>
      <c r="BG203" s="18"/>
      <c r="BH203" s="18"/>
      <c r="BI203" s="18"/>
      <c r="BJ203" s="18"/>
      <c r="BK203" s="18"/>
      <c r="BL203" s="18"/>
      <c r="BM203" s="18"/>
      <c r="BN203" s="18"/>
      <c r="BO203" s="18"/>
      <c r="BP203" s="18"/>
      <c r="BQ203" s="18"/>
      <c r="BR203" s="18"/>
      <c r="BS203" s="18"/>
      <c r="BT203" s="18"/>
      <c r="BU203" s="18"/>
      <c r="BV203" s="18"/>
      <c r="BW203" s="18"/>
      <c r="BX203" s="18"/>
      <c r="BY203" s="18"/>
      <c r="BZ203" s="18"/>
      <c r="CA203" s="18"/>
      <c r="CB203" s="18"/>
      <c r="CC203" s="18"/>
      <c r="CD203" s="18"/>
      <c r="CE203" s="18"/>
      <c r="CF203" s="18"/>
      <c r="CG203" s="18"/>
      <c r="CH203" s="18"/>
      <c r="CI203" s="18"/>
      <c r="CJ203" s="111"/>
    </row>
    <row r="204" spans="1:88" ht="31.5" customHeight="1">
      <c r="A204" s="113"/>
      <c r="B204" s="18" t="str">
        <f>IFERROR(VLOOKUP(D204,DB!A:K,11,0),"")</f>
        <v/>
      </c>
      <c r="C204" s="18"/>
      <c r="D204" s="18"/>
      <c r="E204" s="114"/>
      <c r="F204" s="115"/>
      <c r="G204" s="116">
        <f ca="1">IFERROR(NOW()-F204,"-")</f>
        <v>45956.754976388889</v>
      </c>
      <c r="H204" s="115"/>
      <c r="I204" s="18" t="str">
        <f>IFERROR(VLOOKUP(D204,DB!A:F,6,0),"")</f>
        <v/>
      </c>
      <c r="J204" s="18" t="str">
        <f>IFERROR(VLOOKUP(D204,DB!A:G,7,0),"")</f>
        <v/>
      </c>
      <c r="K204" s="19"/>
      <c r="L204" s="18" t="str">
        <f>IFERROR(VLOOKUP(D204,DB!A:I,9,0),"")</f>
        <v/>
      </c>
      <c r="M204" s="18"/>
      <c r="N204" s="18"/>
      <c r="O204" s="18"/>
      <c r="P204" s="18"/>
      <c r="Q204" s="18"/>
      <c r="R204" s="18"/>
      <c r="S204" s="18"/>
      <c r="T204" s="18"/>
      <c r="U204" s="18"/>
      <c r="V204" s="18"/>
      <c r="W204" s="18"/>
      <c r="X204" s="18"/>
      <c r="Y204" s="18"/>
      <c r="Z204" s="18"/>
      <c r="AA204" s="18"/>
      <c r="AB204" s="18"/>
      <c r="AC204" s="18"/>
      <c r="AD204" s="18"/>
      <c r="AE204" s="18"/>
      <c r="AF204" s="18"/>
      <c r="AG204" s="18"/>
      <c r="AH204" s="18"/>
      <c r="AI204" s="18"/>
      <c r="AJ204" s="18"/>
      <c r="AK204" s="18"/>
      <c r="AL204" s="18"/>
      <c r="AM204" s="18"/>
      <c r="AN204" s="18"/>
      <c r="AO204" s="18"/>
      <c r="AP204" s="18"/>
      <c r="AQ204" s="18"/>
      <c r="AR204" s="18"/>
      <c r="AS204" s="18"/>
      <c r="AT204" s="18"/>
      <c r="AU204" s="18"/>
      <c r="AV204" s="18"/>
      <c r="AW204" s="18"/>
      <c r="AX204" s="18"/>
      <c r="AY204" s="18"/>
      <c r="AZ204" s="18"/>
      <c r="BA204" s="18"/>
      <c r="BB204" s="18"/>
      <c r="BC204" s="18"/>
      <c r="BD204" s="18"/>
      <c r="BE204" s="18"/>
      <c r="BF204" s="18"/>
      <c r="BG204" s="18"/>
      <c r="BH204" s="18"/>
      <c r="BI204" s="18"/>
      <c r="BJ204" s="18"/>
      <c r="BK204" s="18"/>
      <c r="BL204" s="18"/>
      <c r="BM204" s="18"/>
      <c r="BN204" s="18"/>
      <c r="BO204" s="18"/>
      <c r="BP204" s="18"/>
      <c r="BQ204" s="18"/>
      <c r="BR204" s="18"/>
      <c r="BS204" s="18"/>
      <c r="BT204" s="18"/>
      <c r="BU204" s="18"/>
      <c r="BV204" s="18"/>
      <c r="BW204" s="18"/>
      <c r="BX204" s="18"/>
      <c r="BY204" s="18"/>
      <c r="BZ204" s="18"/>
      <c r="CA204" s="18"/>
      <c r="CB204" s="18"/>
      <c r="CC204" s="18"/>
      <c r="CD204" s="18"/>
      <c r="CE204" s="18"/>
      <c r="CF204" s="18"/>
      <c r="CG204" s="18"/>
      <c r="CH204" s="18"/>
      <c r="CI204" s="18"/>
      <c r="CJ204" s="111"/>
    </row>
    <row r="205" spans="1:88" ht="31.5" customHeight="1">
      <c r="A205" s="113"/>
      <c r="B205" s="18" t="str">
        <f>IFERROR(VLOOKUP(D205,DB!A:K,11,0),"")</f>
        <v/>
      </c>
      <c r="C205" s="18"/>
      <c r="D205" s="18"/>
      <c r="E205" s="114"/>
      <c r="F205" s="115"/>
      <c r="G205" s="116">
        <f ca="1">IFERROR(NOW()-F205,"-")</f>
        <v>45956.754976388889</v>
      </c>
      <c r="H205" s="115"/>
      <c r="I205" s="18" t="str">
        <f>IFERROR(VLOOKUP(D205,DB!A:F,6,0),"")</f>
        <v/>
      </c>
      <c r="J205" s="18" t="str">
        <f>IFERROR(VLOOKUP(D205,DB!A:G,7,0),"")</f>
        <v/>
      </c>
      <c r="K205" s="19"/>
      <c r="L205" s="18" t="str">
        <f>IFERROR(VLOOKUP(D205,DB!A:I,9,0),"")</f>
        <v/>
      </c>
      <c r="M205" s="18"/>
      <c r="N205" s="18"/>
      <c r="O205" s="18"/>
      <c r="P205" s="18"/>
      <c r="Q205" s="18"/>
      <c r="R205" s="18"/>
      <c r="S205" s="18"/>
      <c r="T205" s="18"/>
      <c r="U205" s="18"/>
      <c r="V205" s="18"/>
      <c r="W205" s="18"/>
      <c r="X205" s="18"/>
      <c r="Y205" s="18"/>
      <c r="Z205" s="18"/>
      <c r="AA205" s="18"/>
      <c r="AB205" s="18"/>
      <c r="AC205" s="18"/>
      <c r="AD205" s="18"/>
      <c r="AE205" s="18"/>
      <c r="AF205" s="18"/>
      <c r="AG205" s="18"/>
      <c r="AH205" s="18"/>
      <c r="AI205" s="18"/>
      <c r="AJ205" s="18"/>
      <c r="AK205" s="18"/>
      <c r="AL205" s="18"/>
      <c r="AM205" s="18"/>
      <c r="AN205" s="18"/>
      <c r="AO205" s="18"/>
      <c r="AP205" s="18"/>
      <c r="AQ205" s="18"/>
      <c r="AR205" s="18"/>
      <c r="AS205" s="18"/>
      <c r="AT205" s="18"/>
      <c r="AU205" s="18"/>
      <c r="AV205" s="18"/>
      <c r="AW205" s="18"/>
      <c r="AX205" s="18"/>
      <c r="AY205" s="18"/>
      <c r="AZ205" s="18"/>
      <c r="BA205" s="18"/>
      <c r="BB205" s="18"/>
      <c r="BC205" s="18"/>
      <c r="BD205" s="18"/>
      <c r="BE205" s="18"/>
      <c r="BF205" s="18"/>
      <c r="BG205" s="18"/>
      <c r="BH205" s="18"/>
      <c r="BI205" s="18"/>
      <c r="BJ205" s="18"/>
      <c r="BK205" s="18"/>
      <c r="BL205" s="18"/>
      <c r="BM205" s="18"/>
      <c r="BN205" s="18"/>
      <c r="BO205" s="18"/>
      <c r="BP205" s="18"/>
      <c r="BQ205" s="18"/>
      <c r="BR205" s="18"/>
      <c r="BS205" s="18"/>
      <c r="BT205" s="18"/>
      <c r="BU205" s="18"/>
      <c r="BV205" s="18"/>
      <c r="BW205" s="18"/>
      <c r="BX205" s="18"/>
      <c r="BY205" s="18"/>
      <c r="BZ205" s="18"/>
      <c r="CA205" s="18"/>
      <c r="CB205" s="18"/>
      <c r="CC205" s="18"/>
      <c r="CD205" s="18"/>
      <c r="CE205" s="18"/>
      <c r="CF205" s="18"/>
      <c r="CG205" s="18"/>
      <c r="CH205" s="18"/>
      <c r="CI205" s="18"/>
      <c r="CJ205" s="111"/>
    </row>
    <row r="206" spans="1:88" ht="31.5" customHeight="1">
      <c r="A206" s="113"/>
      <c r="B206" s="18" t="str">
        <f>IFERROR(VLOOKUP(D206,DB!A:K,11,0),"")</f>
        <v/>
      </c>
      <c r="C206" s="18"/>
      <c r="D206" s="18"/>
      <c r="E206" s="114"/>
      <c r="F206" s="115"/>
      <c r="G206" s="116">
        <f ca="1">IFERROR(NOW()-F206,"-")</f>
        <v>45956.754976388889</v>
      </c>
      <c r="H206" s="115"/>
      <c r="I206" s="18" t="str">
        <f>IFERROR(VLOOKUP(D206,DB!A:F,6,0),"")</f>
        <v/>
      </c>
      <c r="J206" s="18" t="str">
        <f>IFERROR(VLOOKUP(D206,DB!A:G,7,0),"")</f>
        <v/>
      </c>
      <c r="K206" s="19"/>
      <c r="L206" s="18" t="str">
        <f>IFERROR(VLOOKUP(D206,DB!A:I,9,0),"")</f>
        <v/>
      </c>
      <c r="M206" s="18"/>
      <c r="N206" s="18"/>
      <c r="O206" s="18"/>
      <c r="P206" s="18"/>
      <c r="Q206" s="18"/>
      <c r="R206" s="18"/>
      <c r="S206" s="18"/>
      <c r="T206" s="18"/>
      <c r="U206" s="18"/>
      <c r="V206" s="18"/>
      <c r="W206" s="18"/>
      <c r="X206" s="18"/>
      <c r="Y206" s="18"/>
      <c r="Z206" s="18"/>
      <c r="AA206" s="18"/>
      <c r="AB206" s="18"/>
      <c r="AC206" s="18"/>
      <c r="AD206" s="18"/>
      <c r="AE206" s="18"/>
      <c r="AF206" s="18"/>
      <c r="AG206" s="18"/>
      <c r="AH206" s="18"/>
      <c r="AI206" s="18"/>
      <c r="AJ206" s="18"/>
      <c r="AK206" s="18"/>
      <c r="AL206" s="18"/>
      <c r="AM206" s="18"/>
      <c r="AN206" s="18"/>
      <c r="AO206" s="18"/>
      <c r="AP206" s="18"/>
      <c r="AQ206" s="18"/>
      <c r="AR206" s="18"/>
      <c r="AS206" s="18"/>
      <c r="AT206" s="18"/>
      <c r="AU206" s="18"/>
      <c r="AV206" s="18"/>
      <c r="AW206" s="18"/>
      <c r="AX206" s="18"/>
      <c r="AY206" s="18"/>
      <c r="AZ206" s="18"/>
      <c r="BA206" s="18"/>
      <c r="BB206" s="18"/>
      <c r="BC206" s="18"/>
      <c r="BD206" s="18"/>
      <c r="BE206" s="18"/>
      <c r="BF206" s="18"/>
      <c r="BG206" s="18"/>
      <c r="BH206" s="18"/>
      <c r="BI206" s="18"/>
      <c r="BJ206" s="18"/>
      <c r="BK206" s="18"/>
      <c r="BL206" s="18"/>
      <c r="BM206" s="18"/>
      <c r="BN206" s="18"/>
      <c r="BO206" s="18"/>
      <c r="BP206" s="18"/>
      <c r="BQ206" s="18"/>
      <c r="BR206" s="18"/>
      <c r="BS206" s="18"/>
      <c r="BT206" s="18"/>
      <c r="BU206" s="18"/>
      <c r="BV206" s="18"/>
      <c r="BW206" s="18"/>
      <c r="BX206" s="18"/>
      <c r="BY206" s="18"/>
      <c r="BZ206" s="18"/>
      <c r="CA206" s="18"/>
      <c r="CB206" s="18"/>
      <c r="CC206" s="18"/>
      <c r="CD206" s="18"/>
      <c r="CE206" s="18"/>
      <c r="CF206" s="18"/>
      <c r="CG206" s="18"/>
      <c r="CH206" s="18"/>
      <c r="CI206" s="18"/>
      <c r="CJ206" s="111"/>
    </row>
    <row r="207" spans="1:88" ht="31.5" customHeight="1">
      <c r="A207" s="113"/>
      <c r="B207" s="18" t="str">
        <f>IFERROR(VLOOKUP(D207,DB!A:K,11,0),"")</f>
        <v/>
      </c>
      <c r="C207" s="18"/>
      <c r="D207" s="18"/>
      <c r="E207" s="114"/>
      <c r="F207" s="115"/>
      <c r="G207" s="116">
        <f ca="1">IFERROR(NOW()-F207,"-")</f>
        <v>45956.754976388889</v>
      </c>
      <c r="H207" s="115"/>
      <c r="I207" s="18" t="str">
        <f>IFERROR(VLOOKUP(D207,DB!A:F,6,0),"")</f>
        <v/>
      </c>
      <c r="J207" s="18" t="str">
        <f>IFERROR(VLOOKUP(D207,DB!A:G,7,0),"")</f>
        <v/>
      </c>
      <c r="K207" s="19"/>
      <c r="L207" s="18" t="str">
        <f>IFERROR(VLOOKUP(D207,DB!A:I,9,0),"")</f>
        <v/>
      </c>
      <c r="M207" s="18"/>
      <c r="N207" s="18"/>
      <c r="O207" s="18"/>
      <c r="P207" s="18"/>
      <c r="Q207" s="18"/>
      <c r="R207" s="18"/>
      <c r="S207" s="18"/>
      <c r="T207" s="18"/>
      <c r="U207" s="18"/>
      <c r="V207" s="18"/>
      <c r="W207" s="18"/>
      <c r="X207" s="18"/>
      <c r="Y207" s="18"/>
      <c r="Z207" s="18"/>
      <c r="AA207" s="18"/>
      <c r="AB207" s="18"/>
      <c r="AC207" s="18"/>
      <c r="AD207" s="18"/>
      <c r="AE207" s="18"/>
      <c r="AF207" s="18"/>
      <c r="AG207" s="18"/>
      <c r="AH207" s="18"/>
      <c r="AI207" s="18"/>
      <c r="AJ207" s="18"/>
      <c r="AK207" s="18"/>
      <c r="AL207" s="18"/>
      <c r="AM207" s="18"/>
      <c r="AN207" s="18"/>
      <c r="AO207" s="18"/>
      <c r="AP207" s="18"/>
      <c r="AQ207" s="18"/>
      <c r="AR207" s="18"/>
      <c r="AS207" s="18"/>
      <c r="AT207" s="18"/>
      <c r="AU207" s="18"/>
      <c r="AV207" s="18"/>
      <c r="AW207" s="18"/>
      <c r="AX207" s="18"/>
      <c r="AY207" s="18"/>
      <c r="AZ207" s="18"/>
      <c r="BA207" s="18"/>
      <c r="BB207" s="18"/>
      <c r="BC207" s="18"/>
      <c r="BD207" s="18"/>
      <c r="BE207" s="18"/>
      <c r="BF207" s="18"/>
      <c r="BG207" s="18"/>
      <c r="BH207" s="18"/>
      <c r="BI207" s="18"/>
      <c r="BJ207" s="18"/>
      <c r="BK207" s="18"/>
      <c r="BL207" s="18"/>
      <c r="BM207" s="18"/>
      <c r="BN207" s="18"/>
      <c r="BO207" s="18"/>
      <c r="BP207" s="18"/>
      <c r="BQ207" s="18"/>
      <c r="BR207" s="18"/>
      <c r="BS207" s="18"/>
      <c r="BT207" s="18"/>
      <c r="BU207" s="18"/>
      <c r="BV207" s="18"/>
      <c r="BW207" s="18"/>
      <c r="BX207" s="18"/>
      <c r="BY207" s="18"/>
      <c r="BZ207" s="18"/>
      <c r="CA207" s="18"/>
      <c r="CB207" s="18"/>
      <c r="CC207" s="18"/>
      <c r="CD207" s="18"/>
      <c r="CE207" s="18"/>
      <c r="CF207" s="18"/>
      <c r="CG207" s="18"/>
      <c r="CH207" s="18"/>
      <c r="CI207" s="18"/>
      <c r="CJ207" s="111"/>
    </row>
    <row r="208" spans="1:88" ht="31.5" customHeight="1">
      <c r="A208" s="113"/>
      <c r="B208" s="18" t="str">
        <f>IFERROR(VLOOKUP(D208,DB!A:K,11,0),"")</f>
        <v/>
      </c>
      <c r="C208" s="18"/>
      <c r="D208" s="18"/>
      <c r="E208" s="114"/>
      <c r="F208" s="115"/>
      <c r="G208" s="116">
        <f ca="1">IFERROR(NOW()-F208,"-")</f>
        <v>45956.754976388889</v>
      </c>
      <c r="H208" s="115"/>
      <c r="I208" s="18" t="str">
        <f>IFERROR(VLOOKUP(D208,DB!A:F,6,0),"")</f>
        <v/>
      </c>
      <c r="J208" s="18" t="str">
        <f>IFERROR(VLOOKUP(D208,DB!A:G,7,0),"")</f>
        <v/>
      </c>
      <c r="K208" s="19"/>
      <c r="L208" s="18" t="str">
        <f>IFERROR(VLOOKUP(D208,DB!A:I,9,0),"")</f>
        <v/>
      </c>
      <c r="M208" s="18"/>
      <c r="N208" s="18"/>
      <c r="O208" s="18"/>
      <c r="P208" s="18"/>
      <c r="Q208" s="18"/>
      <c r="R208" s="18"/>
      <c r="S208" s="18"/>
      <c r="T208" s="18"/>
      <c r="U208" s="18"/>
      <c r="V208" s="18"/>
      <c r="W208" s="18"/>
      <c r="X208" s="18"/>
      <c r="Y208" s="18"/>
      <c r="Z208" s="18"/>
      <c r="AA208" s="18"/>
      <c r="AB208" s="18"/>
      <c r="AC208" s="18"/>
      <c r="AD208" s="18"/>
      <c r="AE208" s="18"/>
      <c r="AF208" s="18"/>
      <c r="AG208" s="18"/>
      <c r="AH208" s="18"/>
      <c r="AI208" s="18"/>
      <c r="AJ208" s="18"/>
      <c r="AK208" s="18"/>
      <c r="AL208" s="18"/>
      <c r="AM208" s="18"/>
      <c r="AN208" s="18"/>
      <c r="AO208" s="18"/>
      <c r="AP208" s="18"/>
      <c r="AQ208" s="18"/>
      <c r="AR208" s="18"/>
      <c r="AS208" s="18"/>
      <c r="AT208" s="18"/>
      <c r="AU208" s="18"/>
      <c r="AV208" s="18"/>
      <c r="AW208" s="18"/>
      <c r="AX208" s="18"/>
      <c r="AY208" s="18"/>
      <c r="AZ208" s="18"/>
      <c r="BA208" s="18"/>
      <c r="BB208" s="18"/>
      <c r="BC208" s="18"/>
      <c r="BD208" s="18"/>
      <c r="BE208" s="18"/>
      <c r="BF208" s="18"/>
      <c r="BG208" s="18"/>
      <c r="BH208" s="18"/>
      <c r="BI208" s="18"/>
      <c r="BJ208" s="18"/>
      <c r="BK208" s="18"/>
      <c r="BL208" s="18"/>
      <c r="BM208" s="18"/>
      <c r="BN208" s="18"/>
      <c r="BO208" s="18"/>
      <c r="BP208" s="18"/>
      <c r="BQ208" s="18"/>
      <c r="BR208" s="18"/>
      <c r="BS208" s="18"/>
      <c r="BT208" s="18"/>
      <c r="BU208" s="18"/>
      <c r="BV208" s="18"/>
      <c r="BW208" s="18"/>
      <c r="BX208" s="18"/>
      <c r="BY208" s="18"/>
      <c r="BZ208" s="18"/>
      <c r="CA208" s="18"/>
      <c r="CB208" s="18"/>
      <c r="CC208" s="18"/>
      <c r="CD208" s="18"/>
      <c r="CE208" s="18"/>
      <c r="CF208" s="18"/>
      <c r="CG208" s="18"/>
      <c r="CH208" s="18"/>
      <c r="CI208" s="18"/>
      <c r="CJ208" s="111"/>
    </row>
    <row r="209" spans="1:88" ht="31.5" customHeight="1">
      <c r="A209" s="113"/>
      <c r="B209" s="18" t="str">
        <f>IFERROR(VLOOKUP(D209,DB!A:K,11,0),"")</f>
        <v/>
      </c>
      <c r="C209" s="18"/>
      <c r="D209" s="18"/>
      <c r="E209" s="114"/>
      <c r="F209" s="115"/>
      <c r="G209" s="116">
        <f ca="1">IFERROR(NOW()-F209,"-")</f>
        <v>45956.754976388889</v>
      </c>
      <c r="H209" s="115"/>
      <c r="I209" s="18" t="str">
        <f>IFERROR(VLOOKUP(D209,DB!A:F,6,0),"")</f>
        <v/>
      </c>
      <c r="J209" s="18" t="str">
        <f>IFERROR(VLOOKUP(D209,DB!A:G,7,0),"")</f>
        <v/>
      </c>
      <c r="K209" s="19"/>
      <c r="L209" s="18" t="str">
        <f>IFERROR(VLOOKUP(D209,DB!A:I,9,0),"")</f>
        <v/>
      </c>
      <c r="M209" s="18"/>
      <c r="N209" s="18"/>
      <c r="O209" s="18"/>
      <c r="P209" s="18"/>
      <c r="Q209" s="18"/>
      <c r="R209" s="18"/>
      <c r="S209" s="18"/>
      <c r="T209" s="18"/>
      <c r="U209" s="18"/>
      <c r="V209" s="18"/>
      <c r="W209" s="18"/>
      <c r="X209" s="18"/>
      <c r="Y209" s="18"/>
      <c r="Z209" s="18"/>
      <c r="AA209" s="18"/>
      <c r="AB209" s="18"/>
      <c r="AC209" s="18"/>
      <c r="AD209" s="18"/>
      <c r="AE209" s="18"/>
      <c r="AF209" s="18"/>
      <c r="AG209" s="18"/>
      <c r="AH209" s="18"/>
      <c r="AI209" s="18"/>
      <c r="AJ209" s="18"/>
      <c r="AK209" s="18"/>
      <c r="AL209" s="18"/>
      <c r="AM209" s="18"/>
      <c r="AN209" s="18"/>
      <c r="AO209" s="18"/>
      <c r="AP209" s="18"/>
      <c r="AQ209" s="18"/>
      <c r="AR209" s="18"/>
      <c r="AS209" s="18"/>
      <c r="AT209" s="18"/>
      <c r="AU209" s="18"/>
      <c r="AV209" s="18"/>
      <c r="AW209" s="18"/>
      <c r="AX209" s="18"/>
      <c r="AY209" s="18"/>
      <c r="AZ209" s="18"/>
      <c r="BA209" s="18"/>
      <c r="BB209" s="18"/>
      <c r="BC209" s="18"/>
      <c r="BD209" s="18"/>
      <c r="BE209" s="18"/>
      <c r="BF209" s="18"/>
      <c r="BG209" s="18"/>
      <c r="BH209" s="18"/>
      <c r="BI209" s="18"/>
      <c r="BJ209" s="18"/>
      <c r="BK209" s="18"/>
      <c r="BL209" s="18"/>
      <c r="BM209" s="18"/>
      <c r="BN209" s="18"/>
      <c r="BO209" s="18"/>
      <c r="BP209" s="18"/>
      <c r="BQ209" s="18"/>
      <c r="BR209" s="18"/>
      <c r="BS209" s="18"/>
      <c r="BT209" s="18"/>
      <c r="BU209" s="18"/>
      <c r="BV209" s="18"/>
      <c r="BW209" s="18"/>
      <c r="BX209" s="18"/>
      <c r="BY209" s="18"/>
      <c r="BZ209" s="18"/>
      <c r="CA209" s="18"/>
      <c r="CB209" s="18"/>
      <c r="CC209" s="18"/>
      <c r="CD209" s="18"/>
      <c r="CE209" s="18"/>
      <c r="CF209" s="18"/>
      <c r="CG209" s="18"/>
      <c r="CH209" s="18"/>
      <c r="CI209" s="18"/>
      <c r="CJ209" s="111"/>
    </row>
    <row r="210" spans="1:88" ht="31.5" customHeight="1">
      <c r="A210" s="113"/>
      <c r="B210" s="18" t="str">
        <f>IFERROR(VLOOKUP(D210,DB!A:K,11,0),"")</f>
        <v/>
      </c>
      <c r="C210" s="18"/>
      <c r="D210" s="18"/>
      <c r="E210" s="114"/>
      <c r="F210" s="115"/>
      <c r="G210" s="116">
        <f ca="1">IFERROR(NOW()-F210,"-")</f>
        <v>45956.754976388889</v>
      </c>
      <c r="H210" s="115"/>
      <c r="I210" s="18" t="str">
        <f>IFERROR(VLOOKUP(D210,DB!A:F,6,0),"")</f>
        <v/>
      </c>
      <c r="J210" s="18" t="str">
        <f>IFERROR(VLOOKUP(D210,DB!A:G,7,0),"")</f>
        <v/>
      </c>
      <c r="K210" s="19"/>
      <c r="L210" s="18" t="str">
        <f>IFERROR(VLOOKUP(D210,DB!A:I,9,0),"")</f>
        <v/>
      </c>
      <c r="M210" s="18"/>
      <c r="N210" s="18"/>
      <c r="O210" s="18"/>
      <c r="P210" s="18"/>
      <c r="Q210" s="18"/>
      <c r="R210" s="18"/>
      <c r="S210" s="18"/>
      <c r="T210" s="18"/>
      <c r="U210" s="18"/>
      <c r="V210" s="18"/>
      <c r="W210" s="18"/>
      <c r="X210" s="18"/>
      <c r="Y210" s="18"/>
      <c r="Z210" s="18"/>
      <c r="AA210" s="18"/>
      <c r="AB210" s="18"/>
      <c r="AC210" s="18"/>
      <c r="AD210" s="18"/>
      <c r="AE210" s="18"/>
      <c r="AF210" s="18"/>
      <c r="AG210" s="18"/>
      <c r="AH210" s="18"/>
      <c r="AI210" s="18"/>
      <c r="AJ210" s="18"/>
      <c r="AK210" s="18"/>
      <c r="AL210" s="18"/>
      <c r="AM210" s="18"/>
      <c r="AN210" s="18"/>
      <c r="AO210" s="18"/>
      <c r="AP210" s="18"/>
      <c r="AQ210" s="18"/>
      <c r="AR210" s="18"/>
      <c r="AS210" s="18"/>
      <c r="AT210" s="18"/>
      <c r="AU210" s="18"/>
      <c r="AV210" s="18"/>
      <c r="AW210" s="18"/>
      <c r="AX210" s="18"/>
      <c r="AY210" s="18"/>
      <c r="AZ210" s="18"/>
      <c r="BA210" s="18"/>
      <c r="BB210" s="18"/>
      <c r="BC210" s="18"/>
      <c r="BD210" s="18"/>
      <c r="BE210" s="18"/>
      <c r="BF210" s="18"/>
      <c r="BG210" s="18"/>
      <c r="BH210" s="18"/>
      <c r="BI210" s="18"/>
      <c r="BJ210" s="18"/>
      <c r="BK210" s="18"/>
      <c r="BL210" s="18"/>
      <c r="BM210" s="18"/>
      <c r="BN210" s="18"/>
      <c r="BO210" s="18"/>
      <c r="BP210" s="18"/>
      <c r="BQ210" s="18"/>
      <c r="BR210" s="18"/>
      <c r="BS210" s="18"/>
      <c r="BT210" s="18"/>
      <c r="BU210" s="18"/>
      <c r="BV210" s="18"/>
      <c r="BW210" s="18"/>
      <c r="BX210" s="18"/>
      <c r="BY210" s="18"/>
      <c r="BZ210" s="18"/>
      <c r="CA210" s="18"/>
      <c r="CB210" s="18"/>
      <c r="CC210" s="18"/>
      <c r="CD210" s="18"/>
      <c r="CE210" s="18"/>
      <c r="CF210" s="18"/>
      <c r="CG210" s="18"/>
      <c r="CH210" s="18"/>
      <c r="CI210" s="18"/>
      <c r="CJ210" s="111"/>
    </row>
    <row r="211" spans="1:88" ht="31.5" customHeight="1">
      <c r="A211" s="113"/>
      <c r="B211" s="18" t="str">
        <f>IFERROR(VLOOKUP(D211,DB!A:K,11,0),"")</f>
        <v/>
      </c>
      <c r="C211" s="18"/>
      <c r="D211" s="18"/>
      <c r="E211" s="114"/>
      <c r="F211" s="115"/>
      <c r="G211" s="116">
        <f ca="1">IFERROR(NOW()-F211,"-")</f>
        <v>45956.754976388889</v>
      </c>
      <c r="H211" s="115"/>
      <c r="I211" s="18" t="str">
        <f>IFERROR(VLOOKUP(D211,DB!A:F,6,0),"")</f>
        <v/>
      </c>
      <c r="J211" s="18" t="str">
        <f>IFERROR(VLOOKUP(D211,DB!A:G,7,0),"")</f>
        <v/>
      </c>
      <c r="K211" s="19"/>
      <c r="L211" s="18" t="str">
        <f>IFERROR(VLOOKUP(D211,DB!A:I,9,0),"")</f>
        <v/>
      </c>
      <c r="M211" s="18"/>
      <c r="N211" s="18"/>
      <c r="O211" s="18"/>
      <c r="P211" s="18"/>
      <c r="Q211" s="18"/>
      <c r="R211" s="18"/>
      <c r="S211" s="18"/>
      <c r="T211" s="18"/>
      <c r="U211" s="18"/>
      <c r="V211" s="18"/>
      <c r="W211" s="18"/>
      <c r="X211" s="18"/>
      <c r="Y211" s="18"/>
      <c r="Z211" s="18"/>
      <c r="AA211" s="18"/>
      <c r="AB211" s="18"/>
      <c r="AC211" s="18"/>
      <c r="AD211" s="18"/>
      <c r="AE211" s="18"/>
      <c r="AF211" s="18"/>
      <c r="AG211" s="18"/>
      <c r="AH211" s="18"/>
      <c r="AI211" s="18"/>
      <c r="AJ211" s="18"/>
      <c r="AK211" s="18"/>
      <c r="AL211" s="18"/>
      <c r="AM211" s="18"/>
      <c r="AN211" s="18"/>
      <c r="AO211" s="18"/>
      <c r="AP211" s="18"/>
      <c r="AQ211" s="18"/>
      <c r="AR211" s="18"/>
      <c r="AS211" s="18"/>
      <c r="AT211" s="18"/>
      <c r="AU211" s="18"/>
      <c r="AV211" s="18"/>
      <c r="AW211" s="18"/>
      <c r="AX211" s="18"/>
      <c r="AY211" s="18"/>
      <c r="AZ211" s="18"/>
      <c r="BA211" s="18"/>
      <c r="BB211" s="18"/>
      <c r="BC211" s="18"/>
      <c r="BD211" s="18"/>
      <c r="BE211" s="18"/>
      <c r="BF211" s="18"/>
      <c r="BG211" s="18"/>
      <c r="BH211" s="18"/>
      <c r="BI211" s="18"/>
      <c r="BJ211" s="18"/>
      <c r="BK211" s="18"/>
      <c r="BL211" s="18"/>
      <c r="BM211" s="18"/>
      <c r="BN211" s="18"/>
      <c r="BO211" s="18"/>
      <c r="BP211" s="18"/>
      <c r="BQ211" s="18"/>
      <c r="BR211" s="18"/>
      <c r="BS211" s="18"/>
      <c r="BT211" s="18"/>
      <c r="BU211" s="18"/>
      <c r="BV211" s="18"/>
      <c r="BW211" s="18"/>
      <c r="BX211" s="18"/>
      <c r="BY211" s="18"/>
      <c r="BZ211" s="18"/>
      <c r="CA211" s="18"/>
      <c r="CB211" s="18"/>
      <c r="CC211" s="18"/>
      <c r="CD211" s="18"/>
      <c r="CE211" s="18"/>
      <c r="CF211" s="18"/>
      <c r="CG211" s="18"/>
      <c r="CH211" s="18"/>
      <c r="CI211" s="18"/>
      <c r="CJ211" s="111"/>
    </row>
    <row r="212" spans="1:88" ht="31.5" customHeight="1">
      <c r="A212" s="113"/>
      <c r="B212" s="18" t="str">
        <f>IFERROR(VLOOKUP(D212,DB!A:K,11,0),"")</f>
        <v/>
      </c>
      <c r="C212" s="18"/>
      <c r="D212" s="18"/>
      <c r="E212" s="114"/>
      <c r="F212" s="115"/>
      <c r="G212" s="116">
        <f ca="1">IFERROR(NOW()-F212,"-")</f>
        <v>45956.754976388889</v>
      </c>
      <c r="H212" s="115"/>
      <c r="I212" s="18" t="str">
        <f>IFERROR(VLOOKUP(D212,DB!A:F,6,0),"")</f>
        <v/>
      </c>
      <c r="J212" s="18" t="str">
        <f>IFERROR(VLOOKUP(D212,DB!A:G,7,0),"")</f>
        <v/>
      </c>
      <c r="K212" s="19"/>
      <c r="L212" s="18" t="str">
        <f>IFERROR(VLOOKUP(D212,DB!A:I,9,0),"")</f>
        <v/>
      </c>
      <c r="M212" s="18"/>
      <c r="N212" s="18"/>
      <c r="O212" s="18"/>
      <c r="P212" s="18"/>
      <c r="Q212" s="18"/>
      <c r="R212" s="18"/>
      <c r="S212" s="18"/>
      <c r="T212" s="18"/>
      <c r="U212" s="18"/>
      <c r="V212" s="18"/>
      <c r="W212" s="18"/>
      <c r="X212" s="18"/>
      <c r="Y212" s="18"/>
      <c r="Z212" s="18"/>
      <c r="AA212" s="18"/>
      <c r="AB212" s="18"/>
      <c r="AC212" s="18"/>
      <c r="AD212" s="18"/>
      <c r="AE212" s="18"/>
      <c r="AF212" s="18"/>
      <c r="AG212" s="18"/>
      <c r="AH212" s="18"/>
      <c r="AI212" s="18"/>
      <c r="AJ212" s="18"/>
      <c r="AK212" s="18"/>
      <c r="AL212" s="18"/>
      <c r="AM212" s="18"/>
      <c r="AN212" s="18"/>
      <c r="AO212" s="18"/>
      <c r="AP212" s="18"/>
      <c r="AQ212" s="18"/>
      <c r="AR212" s="18"/>
      <c r="AS212" s="18"/>
      <c r="AT212" s="18"/>
      <c r="AU212" s="18"/>
      <c r="AV212" s="18"/>
      <c r="AW212" s="18"/>
      <c r="AX212" s="18"/>
      <c r="AY212" s="18"/>
      <c r="AZ212" s="18"/>
      <c r="BA212" s="18"/>
      <c r="BB212" s="18"/>
      <c r="BC212" s="18"/>
      <c r="BD212" s="18"/>
      <c r="BE212" s="18"/>
      <c r="BF212" s="18"/>
      <c r="BG212" s="18"/>
      <c r="BH212" s="18"/>
      <c r="BI212" s="18"/>
      <c r="BJ212" s="18"/>
      <c r="BK212" s="18"/>
      <c r="BL212" s="18"/>
      <c r="BM212" s="18"/>
      <c r="BN212" s="18"/>
      <c r="BO212" s="18"/>
      <c r="BP212" s="18"/>
      <c r="BQ212" s="18"/>
      <c r="BR212" s="18"/>
      <c r="BS212" s="18"/>
      <c r="BT212" s="18"/>
      <c r="BU212" s="18"/>
      <c r="BV212" s="18"/>
      <c r="BW212" s="18"/>
      <c r="BX212" s="18"/>
      <c r="BY212" s="18"/>
      <c r="BZ212" s="18"/>
      <c r="CA212" s="18"/>
      <c r="CB212" s="18"/>
      <c r="CC212" s="18"/>
      <c r="CD212" s="18"/>
      <c r="CE212" s="18"/>
      <c r="CF212" s="18"/>
      <c r="CG212" s="18"/>
      <c r="CH212" s="18"/>
      <c r="CI212" s="18"/>
      <c r="CJ212" s="111"/>
    </row>
    <row r="213" spans="1:88" ht="31.5" customHeight="1">
      <c r="A213" s="113"/>
      <c r="B213" s="18" t="str">
        <f>IFERROR(VLOOKUP(D213,DB!A:K,11,0),"")</f>
        <v/>
      </c>
      <c r="C213" s="18"/>
      <c r="D213" s="18"/>
      <c r="E213" s="114"/>
      <c r="F213" s="115"/>
      <c r="G213" s="116">
        <f ca="1">IFERROR(NOW()-F213,"-")</f>
        <v>45956.754976388889</v>
      </c>
      <c r="H213" s="115"/>
      <c r="I213" s="18" t="str">
        <f>IFERROR(VLOOKUP(D213,DB!A:F,6,0),"")</f>
        <v/>
      </c>
      <c r="J213" s="18" t="str">
        <f>IFERROR(VLOOKUP(D213,DB!A:G,7,0),"")</f>
        <v/>
      </c>
      <c r="K213" s="19"/>
      <c r="L213" s="18" t="str">
        <f>IFERROR(VLOOKUP(D213,DB!A:I,9,0),"")</f>
        <v/>
      </c>
      <c r="M213" s="18"/>
      <c r="N213" s="18"/>
      <c r="O213" s="18"/>
      <c r="P213" s="18"/>
      <c r="Q213" s="18"/>
      <c r="R213" s="18"/>
      <c r="S213" s="18"/>
      <c r="T213" s="18"/>
      <c r="U213" s="18"/>
      <c r="V213" s="18"/>
      <c r="W213" s="18"/>
      <c r="X213" s="18"/>
      <c r="Y213" s="18"/>
      <c r="Z213" s="18"/>
      <c r="AA213" s="18"/>
      <c r="AB213" s="18"/>
      <c r="AC213" s="18"/>
      <c r="AD213" s="18"/>
      <c r="AE213" s="18"/>
      <c r="AF213" s="18"/>
      <c r="AG213" s="18"/>
      <c r="AH213" s="18"/>
      <c r="AI213" s="18"/>
      <c r="AJ213" s="18"/>
      <c r="AK213" s="18"/>
      <c r="AL213" s="18"/>
      <c r="AM213" s="18"/>
      <c r="AN213" s="18"/>
      <c r="AO213" s="18"/>
      <c r="AP213" s="18"/>
      <c r="AQ213" s="18"/>
      <c r="AR213" s="18"/>
      <c r="AS213" s="18"/>
      <c r="AT213" s="18"/>
      <c r="AU213" s="18"/>
      <c r="AV213" s="18"/>
      <c r="AW213" s="18"/>
      <c r="AX213" s="18"/>
      <c r="AY213" s="18"/>
      <c r="AZ213" s="18"/>
      <c r="BA213" s="18"/>
      <c r="BB213" s="18"/>
      <c r="BC213" s="18"/>
      <c r="BD213" s="18"/>
      <c r="BE213" s="18"/>
      <c r="BF213" s="18"/>
      <c r="BG213" s="18"/>
      <c r="BH213" s="18"/>
      <c r="BI213" s="18"/>
      <c r="BJ213" s="18"/>
      <c r="BK213" s="18"/>
      <c r="BL213" s="18"/>
      <c r="BM213" s="18"/>
      <c r="BN213" s="18"/>
      <c r="BO213" s="18"/>
      <c r="BP213" s="18"/>
      <c r="BQ213" s="18"/>
      <c r="BR213" s="18"/>
      <c r="BS213" s="18"/>
      <c r="BT213" s="18"/>
      <c r="BU213" s="18"/>
      <c r="BV213" s="18"/>
      <c r="BW213" s="18"/>
      <c r="BX213" s="18"/>
      <c r="BY213" s="18"/>
      <c r="BZ213" s="18"/>
      <c r="CA213" s="18"/>
      <c r="CB213" s="18"/>
      <c r="CC213" s="18"/>
      <c r="CD213" s="18"/>
      <c r="CE213" s="18"/>
      <c r="CF213" s="18"/>
      <c r="CG213" s="18"/>
      <c r="CH213" s="18"/>
      <c r="CI213" s="18"/>
      <c r="CJ213" s="111"/>
    </row>
    <row r="214" spans="1:88" ht="31.5" customHeight="1">
      <c r="A214" s="113"/>
      <c r="B214" s="18" t="str">
        <f>IFERROR(VLOOKUP(D214,DB!A:K,11,0),"")</f>
        <v/>
      </c>
      <c r="C214" s="18"/>
      <c r="D214" s="18"/>
      <c r="E214" s="114"/>
      <c r="F214" s="115"/>
      <c r="G214" s="116">
        <f ca="1">IFERROR(NOW()-F214,"-")</f>
        <v>45956.754976388889</v>
      </c>
      <c r="H214" s="115"/>
      <c r="I214" s="18" t="str">
        <f>IFERROR(VLOOKUP(D214,DB!A:F,6,0),"")</f>
        <v/>
      </c>
      <c r="J214" s="18" t="str">
        <f>IFERROR(VLOOKUP(D214,DB!A:G,7,0),"")</f>
        <v/>
      </c>
      <c r="K214" s="19"/>
      <c r="L214" s="18" t="str">
        <f>IFERROR(VLOOKUP(D214,DB!A:I,9,0),"")</f>
        <v/>
      </c>
      <c r="M214" s="18"/>
      <c r="N214" s="18"/>
      <c r="O214" s="18"/>
      <c r="P214" s="18"/>
      <c r="Q214" s="18"/>
      <c r="R214" s="18"/>
      <c r="S214" s="18"/>
      <c r="T214" s="18"/>
      <c r="U214" s="18"/>
      <c r="V214" s="18"/>
      <c r="W214" s="18"/>
      <c r="X214" s="18"/>
      <c r="Y214" s="18"/>
      <c r="Z214" s="18"/>
      <c r="AA214" s="18"/>
      <c r="AB214" s="18"/>
      <c r="AC214" s="18"/>
      <c r="AD214" s="18"/>
      <c r="AE214" s="18"/>
      <c r="AF214" s="18"/>
      <c r="AG214" s="18"/>
      <c r="AH214" s="18"/>
      <c r="AI214" s="18"/>
      <c r="AJ214" s="18"/>
      <c r="AK214" s="18"/>
      <c r="AL214" s="18"/>
      <c r="AM214" s="18"/>
      <c r="AN214" s="18"/>
      <c r="AO214" s="18"/>
      <c r="AP214" s="18"/>
      <c r="AQ214" s="18"/>
      <c r="AR214" s="18"/>
      <c r="AS214" s="18"/>
      <c r="AT214" s="18"/>
      <c r="AU214" s="18"/>
      <c r="AV214" s="18"/>
      <c r="AW214" s="18"/>
      <c r="AX214" s="18"/>
      <c r="AY214" s="18"/>
      <c r="AZ214" s="18"/>
      <c r="BA214" s="18"/>
      <c r="BB214" s="18"/>
      <c r="BC214" s="18"/>
      <c r="BD214" s="18"/>
      <c r="BE214" s="18"/>
      <c r="BF214" s="18"/>
      <c r="BG214" s="18"/>
      <c r="BH214" s="18"/>
      <c r="BI214" s="18"/>
      <c r="BJ214" s="18"/>
      <c r="BK214" s="18"/>
      <c r="BL214" s="18"/>
      <c r="BM214" s="18"/>
      <c r="BN214" s="18"/>
      <c r="BO214" s="18"/>
      <c r="BP214" s="18"/>
      <c r="BQ214" s="18"/>
      <c r="BR214" s="18"/>
      <c r="BS214" s="18"/>
      <c r="BT214" s="18"/>
      <c r="BU214" s="18"/>
      <c r="BV214" s="18"/>
      <c r="BW214" s="18"/>
      <c r="BX214" s="18"/>
      <c r="BY214" s="18"/>
      <c r="BZ214" s="18"/>
      <c r="CA214" s="18"/>
      <c r="CB214" s="18"/>
      <c r="CC214" s="18"/>
      <c r="CD214" s="18"/>
      <c r="CE214" s="18"/>
      <c r="CF214" s="18"/>
      <c r="CG214" s="18"/>
      <c r="CH214" s="18"/>
      <c r="CI214" s="18"/>
      <c r="CJ214" s="111"/>
    </row>
    <row r="215" spans="1:88" ht="31.5" customHeight="1">
      <c r="A215" s="161"/>
      <c r="B215" s="162" t="str">
        <f>IFERROR(VLOOKUP(D215,DB!A:K,11,0),"")</f>
        <v/>
      </c>
      <c r="C215" s="162"/>
      <c r="D215" s="162"/>
      <c r="E215" s="163"/>
      <c r="F215" s="164"/>
      <c r="G215" s="165">
        <f ca="1">IFERROR(NOW()-F215,"-")</f>
        <v>45956.754976388889</v>
      </c>
      <c r="H215" s="164"/>
      <c r="I215" s="162" t="str">
        <f>IFERROR(VLOOKUP(D215,DB!A:F,6,0),"")</f>
        <v/>
      </c>
      <c r="J215" s="162" t="str">
        <f>IFERROR(VLOOKUP(D215,DB!A:G,7,0),"")</f>
        <v/>
      </c>
      <c r="K215" s="166"/>
      <c r="L215" s="162" t="str">
        <f>IFERROR(VLOOKUP(D215,DB!A:I,9,0),"")</f>
        <v/>
      </c>
      <c r="M215" s="162"/>
      <c r="N215" s="162"/>
      <c r="O215" s="162"/>
      <c r="P215" s="162"/>
      <c r="Q215" s="162"/>
      <c r="R215" s="162"/>
      <c r="S215" s="162"/>
      <c r="T215" s="162"/>
      <c r="U215" s="162"/>
      <c r="V215" s="162"/>
      <c r="W215" s="162"/>
      <c r="X215" s="162"/>
      <c r="Y215" s="162"/>
      <c r="Z215" s="162"/>
      <c r="AA215" s="162"/>
      <c r="AB215" s="162"/>
      <c r="AC215" s="162"/>
      <c r="AD215" s="162"/>
      <c r="AE215" s="162"/>
      <c r="AF215" s="162"/>
      <c r="AG215" s="162"/>
      <c r="AH215" s="162"/>
      <c r="AI215" s="162"/>
      <c r="AJ215" s="162"/>
      <c r="AK215" s="162"/>
      <c r="AL215" s="162"/>
      <c r="AM215" s="162"/>
      <c r="AN215" s="162"/>
      <c r="AO215" s="162"/>
      <c r="AP215" s="162"/>
      <c r="AQ215" s="162"/>
      <c r="AR215" s="162"/>
      <c r="AS215" s="162"/>
      <c r="AT215" s="162"/>
      <c r="AU215" s="162"/>
      <c r="AV215" s="162"/>
      <c r="AW215" s="162"/>
      <c r="AX215" s="162"/>
      <c r="AY215" s="162"/>
      <c r="AZ215" s="162"/>
      <c r="BA215" s="162"/>
      <c r="BB215" s="162"/>
      <c r="BC215" s="162"/>
      <c r="BD215" s="162"/>
      <c r="BE215" s="162"/>
      <c r="BF215" s="162"/>
      <c r="BG215" s="162"/>
      <c r="BH215" s="162"/>
      <c r="BI215" s="162"/>
      <c r="BJ215" s="162"/>
      <c r="BK215" s="162"/>
      <c r="BL215" s="162"/>
      <c r="BM215" s="162"/>
      <c r="BN215" s="162"/>
      <c r="BO215" s="162"/>
      <c r="BP215" s="162"/>
      <c r="BQ215" s="162"/>
      <c r="BR215" s="162"/>
      <c r="BS215" s="162"/>
      <c r="BT215" s="162"/>
      <c r="BU215" s="162"/>
      <c r="BV215" s="162"/>
      <c r="BW215" s="162"/>
      <c r="BX215" s="162"/>
      <c r="BY215" s="162"/>
      <c r="BZ215" s="162"/>
      <c r="CA215" s="162"/>
      <c r="CB215" s="162"/>
      <c r="CC215" s="162"/>
      <c r="CD215" s="162"/>
      <c r="CE215" s="162"/>
      <c r="CF215" s="162"/>
      <c r="CG215" s="162"/>
      <c r="CH215" s="162"/>
      <c r="CI215" s="162"/>
      <c r="CJ215" s="167"/>
    </row>
  </sheetData>
  <dataValidations count="2">
    <dataValidation allowBlank="1" showInputMessage="1" showErrorMessage="1" sqref="E1" xr:uid="{4D935161-CDD3-4592-B877-3FB59C99E142}"/>
    <dataValidation type="list" allowBlank="1" showInputMessage="1" showErrorMessage="1" sqref="E3:E215"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12"/>
  <sheetViews>
    <sheetView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8"/>
      <c r="E2" s="18"/>
      <c r="F2" s="20"/>
      <c r="G2" s="21">
        <f t="shared" ref="G2:G9" ca="1" si="0">IFERROR(NOW()-F2,"-")</f>
        <v>45956.754976620374</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45956.754976620374</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45956.754976620374</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45956.754976620374</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45956.754976620374</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45956.754976620374</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45956.754976620374</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45956.754976620374</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ref="G10:G73" ca="1" si="1">IFERROR(NOW()-F10,"-")</f>
        <v>45956.754976620374</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1"/>
        <v>45956.754976620374</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1"/>
        <v>45956.754976620374</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1"/>
        <v>45956.754976620374</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45956.754976620374</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45956.754976620374</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45956.754976620374</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45956.754976620374</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45956.754976620374</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45956.754976620374</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45956.754976620374</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45956.754976620374</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45956.754976620374</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45956.754976620374</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45956.754976620374</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45956.754976620374</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45956.754976620374</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45956.754976620374</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45956.754976620374</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45956.754976620374</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45956.754976620374</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45956.754976620374</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45956.754976620374</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45956.754976620374</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45956.754976620374</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45956.754976620374</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45956.754976620374</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45956.754976620374</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45956.754976620374</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45956.754976620374</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45956.754976620374</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45956.754976620374</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45956.754976620374</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45956.754976620374</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45956.754976620374</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45956.754976620374</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45956.754976620374</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45956.754976620374</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45956.754976620374</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45956.754976620374</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45956.754976620374</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45956.754976620374</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45956.754976620374</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45956.754976620374</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45956.754976620374</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45956.754976620374</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45956.754976620374</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45956.754976620374</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45956.754976620374</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45956.754976620374</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45956.754976620374</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45956.754976620374</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45956.754976620374</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45956.754976620374</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45956.754976620374</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45956.754976620374</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45956.754976620374</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45956.754976620374</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45956.754976620374</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45956.754976620374</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45956.754976620374</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45956.754976620374</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45956.754976620374</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45956.754976620374</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ref="G74:G137" ca="1" si="2">IFERROR(NOW()-F74,"-")</f>
        <v>45956.754976620374</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2"/>
        <v>45956.754976620374</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2"/>
        <v>45956.754976620374</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2"/>
        <v>45956.754976620374</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45956.754976620374</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45956.754976620374</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45956.754976620374</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45956.754976620374</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45956.754976620374</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45956.754976620374</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45956.754976620374</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45956.754976620374</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45956.754976620374</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45956.754976620374</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45956.754976620374</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45956.754976620374</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45956.754976620374</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45956.754976620374</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45956.754976620374</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45956.754976620374</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45956.754976620374</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45956.754976620374</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45956.754976620374</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45956.754976620374</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45956.754976620374</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45956.754976620374</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45956.754976620374</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45956.754976620374</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45956.754976620374</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45956.754976620374</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45956.754976620374</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45956.754976620374</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45956.754976620374</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45956.754976620374</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45956.754976620374</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45956.754976620374</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45956.754976620374</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45956.754976620374</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45956.754976620374</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45956.754976620374</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45956.754976620374</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45956.754976620374</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45956.754976620374</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45956.754976620374</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45956.754976620374</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45956.754976620374</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45956.754976620374</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45956.754976620374</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45956.754976620374</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45956.754976620374</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45956.754976620374</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45956.754976620374</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45956.754976620374</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45956.754976620374</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45956.754976620374</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45956.754976620374</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45956.754976620374</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45956.754976620374</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45956.754976620374</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45956.754976620374</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45956.754976620374</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45956.754976620374</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45956.754976620374</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45956.754976620374</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ref="G138:G201" ca="1" si="3">IFERROR(NOW()-F138,"-")</f>
        <v>45956.754976620374</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3"/>
        <v>45956.754976620374</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3"/>
        <v>45956.754976620374</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3"/>
        <v>45956.754976620374</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45956.754976620374</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45956.754976620374</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45956.754976620374</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45956.754976620374</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45956.754976620374</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45956.754976620374</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45956.754976620374</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45956.754976620374</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45956.754976620374</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45956.754976620374</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45956.754976620374</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45956.754976620374</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45956.754976620374</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45956.754976620374</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45956.754976620374</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45956.754976620374</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45956.754976620374</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45956.754976620374</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45956.754976620374</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45956.754976620374</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45956.754976620374</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45956.754976620374</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45956.754976620374</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45956.754976620374</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45956.754976620374</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45956.754976620374</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45956.754976620374</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45956.754976620374</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45956.754976620374</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45956.754976620374</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45956.754976620374</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45956.754976620374</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45956.754976620374</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45956.754976620374</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45956.754976620374</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45956.754976620374</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45956.754976620374</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45956.754976620374</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45956.754976620374</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45956.754976620374</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45956.754976620374</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45956.754976620374</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45956.754976620374</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45956.754976620374</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45956.754976620374</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45956.754976620374</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45956.754976620374</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45956.754976620374</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45956.754976620374</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45956.754976620374</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45956.754976620374</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45956.754976620374</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45956.754976620374</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45956.754976620374</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45956.754976620374</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45956.754976620374</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45956.754976620374</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45956.754976620374</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45956.754976620374</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45956.754976620374</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ref="G202:G265" ca="1" si="4">IFERROR(NOW()-F202,"-")</f>
        <v>45956.754976620374</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4"/>
        <v>45956.754976620374</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4"/>
        <v>45956.754976620374</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4"/>
        <v>45956.754976620374</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45956.754976620374</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45956.754976620374</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45956.754976620374</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45956.754976620374</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45956.754976620374</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45956.754976620374</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45956.754976620374</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45956.754976620374</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45956.754976620374</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45956.754976620374</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45956.754976620374</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45956.754976620374</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45956.754976620374</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45956.754976620374</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45956.754976620374</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45956.754976620374</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45956.754976620374</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45956.754976620374</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45956.754976620374</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45956.754976620374</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45956.754976620374</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45956.754976620374</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45956.754976620374</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45956.754976620374</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45956.754976620374</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45956.754976620374</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45956.754976620374</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45956.754976620374</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45956.754976620374</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45956.754976620374</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45956.754976620374</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45956.754976620374</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45956.754976620374</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45956.754976620374</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45956.754976620374</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45956.754976620374</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45956.754976620374</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45956.754976620374</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45956.754976620374</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45956.754976620374</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45956.754976620374</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45956.754976620374</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45956.754976620374</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45956.754976620374</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45956.754976620374</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45956.754976620374</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45956.754976620374</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45956.754976620374</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45956.754976620374</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45956.754976620374</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45956.754976620374</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45956.754976620374</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45956.754976620374</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45956.754976620374</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45956.754976620374</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45956.754976620374</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45956.754976620374</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45956.754976620374</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45956.754976620374</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45956.754976620374</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ref="G266:G329" ca="1" si="5">IFERROR(NOW()-F266,"-")</f>
        <v>45956.754976620374</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5"/>
        <v>45956.754976620374</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5"/>
        <v>45956.754976620374</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5"/>
        <v>45956.754976620374</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45956.754976620374</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45956.754976620374</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45956.754976620374</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45956.754976620374</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45956.754976620374</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45956.754976620374</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45956.754976620374</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45956.754976620374</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45956.754976620374</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45956.754976620374</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45956.754976620374</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45956.754976620374</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45956.754976620374</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45956.754976620374</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45956.754976620374</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45956.754976620374</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45956.754976620374</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45956.754976620374</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45956.754976620374</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45956.754976620374</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45956.754976620374</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45956.754976620374</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45956.754976620374</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45956.754976620374</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45956.754976620374</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45956.754976620374</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45956.754976620374</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45956.754976620374</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45956.754976620374</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45956.754976620374</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45956.754976620374</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45956.754976620374</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45956.754976620374</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45956.754976620374</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45956.754976620374</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45956.754976620374</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45956.754976620374</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45956.754976620374</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45956.754976620374</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45956.754976620374</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45956.754976620374</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45956.754976620374</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45956.754976620374</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45956.754976620374</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45956.754976620374</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45956.754976620374</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45956.754976620374</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45956.754976620374</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45956.754976620374</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45956.754976620374</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45956.754976620374</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45956.754976620374</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45956.754976620374</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45956.754976620374</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45956.754976620374</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45956.754976620374</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45956.754976620374</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45956.754976620374</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45956.754976620374</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45956.754976620374</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ref="G330:G393" ca="1" si="6">IFERROR(NOW()-F330,"-")</f>
        <v>45956.754976620374</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6"/>
        <v>45956.754976620374</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6"/>
        <v>45956.754976620374</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6"/>
        <v>45956.754976620374</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45956.754976620374</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45956.754976620374</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45956.754976620374</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45956.754976620374</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45956.754976620374</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45956.754976620374</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45956.754976620374</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45956.754976620374</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45956.754976620374</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45956.754976620374</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45956.754976620374</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45956.754976620374</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45956.754976620374</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45956.754976620374</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45956.754976620374</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45956.754976620374</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45956.754976620374</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45956.754976620374</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45956.754976620374</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45956.754976620374</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45956.754976620374</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45956.754976620374</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45956.754976620374</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45956.754976620374</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45956.754976620374</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45956.754976620374</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45956.754976620374</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45956.754976620374</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45956.754976620374</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45956.754976620374</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45956.754976620374</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45956.754976620374</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45956.754976620374</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45956.754976620374</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45956.754976620374</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45956.754976620374</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45956.754976620374</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45956.754976620374</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45956.754976620374</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45956.754976620374</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45956.754976620374</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45956.754976620374</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45956.754976620374</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45956.754976620374</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45956.754976620374</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45956.754976620374</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45956.754976620374</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45956.754976620374</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45956.754976620374</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45956.754976620374</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45956.754976620374</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45956.754976620374</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45956.754976620374</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45956.754976620374</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45956.754976620374</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45956.754976620374</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45956.754976620374</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45956.754976620374</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45956.754976620374</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45956.754976620374</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ref="G394:G457" ca="1" si="7">IFERROR(NOW()-F394,"-")</f>
        <v>45956.754976620374</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7"/>
        <v>45956.754976620374</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7"/>
        <v>45956.754976620374</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7"/>
        <v>45956.754976620374</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45956.754976620374</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45956.754976620374</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45956.754976620374</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45956.754976620374</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45956.754976620374</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45956.754976620374</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45956.754976620374</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45956.754976620374</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45956.754976620374</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45956.754976620374</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45956.754976620374</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45956.754976620374</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45956.754976620374</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45956.754976620374</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45956.754976620374</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45956.754976620374</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45956.754976620374</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45956.754976620374</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45956.754976620374</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45956.754976620374</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45956.754976620374</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45956.754976620374</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45956.754976620374</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45956.754976620374</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45956.754976620374</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45956.754976620374</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45956.754976620374</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45956.754976620374</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45956.754976620374</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45956.754976620374</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45956.754976620374</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45956.754976620374</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45956.754976620374</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45956.754976620374</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45956.754976620374</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45956.754976620374</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45956.754976620374</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45956.754976620374</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45956.754976620374</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45956.754976620374</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45956.754976620374</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45956.754976620374</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45956.754976620374</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45956.754976620374</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45956.754976620374</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45956.754976620374</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45956.754976620374</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45956.754976620374</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45956.754976620374</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45956.754976620374</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45956.754976620374</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45956.754976620374</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45956.754976620374</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45956.754976620374</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45956.754976620374</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45956.754976620374</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45956.754976620374</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45956.754976620374</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45956.754976620374</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45956.754976620374</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ref="G458:G521" ca="1" si="8">IFERROR(NOW()-F458,"-")</f>
        <v>45956.754976620374</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8"/>
        <v>45956.754976620374</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8"/>
        <v>45956.754976620374</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8"/>
        <v>45956.754976620374</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45956.754976620374</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45956.754976620374</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45956.754976620374</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45956.754976620374</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45956.754976620374</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45956.754976620374</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45956.754976620374</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45956.754976620374</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45956.754976620374</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45956.754976620374</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45956.754976620374</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45956.754976620374</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45956.754976620374</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45956.754976620374</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45956.754976620374</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45956.754976620374</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45956.754976620374</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45956.754976620374</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45956.754976620374</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45956.754976620374</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45956.754976620374</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45956.754976620374</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45956.754976620374</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45956.754976620374</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45956.754976620374</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45956.754976620374</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45956.754976620374</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45956.754976620374</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45956.754976620374</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45956.754976620374</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45956.754976620374</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45956.754976620374</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45956.754976620374</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45956.754976620374</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45956.754976620374</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45956.754976620374</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45956.754976620374</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45956.754976620374</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45956.754976620374</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45956.754976620374</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45956.754976620374</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45956.754976620374</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45956.754976620374</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45956.754976620374</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45956.754976620374</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45956.754976620374</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45956.754976620374</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45956.754976620374</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45956.754976620374</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45956.754976620374</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45956.754976620374</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45956.754976620374</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45956.754976620374</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45956.754976620374</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45956.754976620374</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45956.754976620374</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45956.754976620374</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45956.754976620374</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45956.754976620374</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45956.754976620374</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ref="G522:G585" ca="1" si="9">IFERROR(NOW()-F522,"-")</f>
        <v>45956.754976620374</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9"/>
        <v>45956.754976620374</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9"/>
        <v>45956.754976620374</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9"/>
        <v>45956.754976620374</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45956.754976620374</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45956.754976620374</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45956.754976620374</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45956.754976620374</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45956.754976620374</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45956.754976620374</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45956.754976620374</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45956.754976620374</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45956.754976620374</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45956.754976620374</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45956.754976620374</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45956.754976620374</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45956.754976620374</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45956.754976620374</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45956.754976620374</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45956.754976620374</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45956.754976620374</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45956.754976620374</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45956.754976620374</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45956.754976620374</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45956.754976620374</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45956.754976620374</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45956.754976620374</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45956.754976620374</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45956.754976620374</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45956.754976620374</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45956.754976620374</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45956.754976620374</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45956.754976620374</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45956.754976620374</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45956.754976620374</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45956.754976620374</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45956.754976620374</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45956.754976620374</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45956.754976620374</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45956.754976620374</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45956.754976620374</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45956.754976620374</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45956.754976620374</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45956.754976620374</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45956.754976620374</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45956.754976620374</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45956.754976620374</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45956.754976620374</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45956.754976620374</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45956.754976620374</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45956.754976620374</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45956.754976620374</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45956.754976620374</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45956.754976620374</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45956.754976620374</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45956.754976620374</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45956.754976620374</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45956.754976620374</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45956.754976620374</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45956.754976620374</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45956.754976620374</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45956.754976620374</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45956.754976620374</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45956.754976620374</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ref="G586:G649" ca="1" si="10">IFERROR(NOW()-F586,"-")</f>
        <v>45956.754976620374</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10"/>
        <v>45956.754976620374</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10"/>
        <v>45956.754976620374</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10"/>
        <v>45956.754976620374</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45956.754976620374</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45956.754976620374</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45956.754976620374</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45956.754976620374</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45956.754976620374</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45956.754976620374</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45956.754976620374</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45956.754976620374</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45956.754976620374</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45956.754976620374</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45956.754976620374</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45956.754976620374</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45956.754976620374</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45956.754976620374</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45956.754976620374</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45956.754976620374</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45956.754976620374</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45956.754976620374</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45956.754976620374</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45956.754976620374</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45956.754976620374</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45956.754976620374</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45956.754976620374</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45956.754976620374</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45956.754976620374</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45956.754976620374</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45956.754976620374</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45956.754976620374</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45956.754976620374</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45956.754976620374</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45956.754976620374</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45956.754976620374</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45956.754976620374</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45956.754976620374</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45956.754976620374</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45956.754976620374</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45956.754976620374</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45956.754976620374</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45956.754976620374</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45956.754976620374</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45956.754976620374</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45956.754976620374</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45956.754976620374</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45956.754976620374</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45956.754976620374</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45956.754976620374</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45956.754976620374</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45956.754976620374</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45956.754976620374</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45956.754976620374</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45956.754976620374</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45956.754976620374</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45956.754976620374</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45956.754976620374</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45956.754976620374</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45956.754976620374</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45956.754976620374</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45956.754976620374</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45956.754976620374</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45956.754976620374</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ref="G650:G713" ca="1" si="11">IFERROR(NOW()-F650,"-")</f>
        <v>45956.754976620374</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1"/>
        <v>45956.754976620374</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1"/>
        <v>45956.754976620374</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1"/>
        <v>45956.754976620374</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45956.754976620374</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45956.754976620374</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45956.754976620374</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45956.754976620374</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45956.754976620374</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45956.754976620374</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45956.754976620374</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45956.754976620374</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45956.754976620374</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45956.754976620374</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45956.754976620374</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45956.754976620374</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45956.754976620374</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45956.754976620374</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45956.754976620374</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45956.754976620374</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45956.754976620374</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45956.754976620374</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45956.754976620374</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45956.754976620374</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45956.754976620374</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45956.754976620374</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45956.754976620374</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45956.754976620374</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45956.754976620374</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45956.754976620374</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45956.754976620374</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45956.754976620374</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45956.754976620374</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45956.754976620374</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45956.754976620374</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45956.754976620374</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45956.754976620374</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45956.754976620374</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45956.754976620374</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45956.754976620374</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45956.754976620374</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45956.754976620374</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45956.754976620374</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45956.754976620374</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45956.754976620374</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45956.754976620374</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45956.754976620374</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45956.754976620374</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45956.754976620374</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45956.754976620374</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45956.754976620374</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45956.754976620374</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45956.754976620374</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45956.754976620374</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45956.754976620374</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45956.754976620374</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45956.754976620374</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45956.754976620374</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45956.754976620374</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45956.754976620374</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45956.754976620374</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45956.754976620374</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45956.754976620374</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45956.754976620374</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ref="G714:G777" ca="1" si="12">IFERROR(NOW()-F714,"-")</f>
        <v>45956.754976620374</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2"/>
        <v>45956.754976620374</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2"/>
        <v>45956.754976620374</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2"/>
        <v>45956.754976620374</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45956.754976620374</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45956.754976620374</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45956.754976620374</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45956.754976620374</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45956.754976620374</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45956.754976620374</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45956.754976620374</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45956.754976620374</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45956.754976620374</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45956.754976620374</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45956.754976620374</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45956.754976620374</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45956.754976620374</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45956.754976620374</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45956.754976620374</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45956.754976620374</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45956.754976620374</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45956.754976620374</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45956.754976620374</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45956.754976620374</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45956.754976620374</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45956.754976620374</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45956.754976620374</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45956.754976620374</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45956.754976620374</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45956.754976620374</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45956.754976620374</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45956.754976620374</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45956.754976620374</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45956.754976620374</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45956.754976620374</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45956.754976620374</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45956.754976620374</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45956.754976620374</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45956.754976620374</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45956.754976620374</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45956.754976620374</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45956.754976620374</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45956.754976620374</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45956.754976620374</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45956.754976620374</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45956.754976620374</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45956.754976620374</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45956.754976620374</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45956.754976620374</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45956.754976620374</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45956.754976620374</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45956.754976620374</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45956.754976620374</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45956.754976620374</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45956.754976620374</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45956.754976620374</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45956.754976620374</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45956.754976620374</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45956.754976620374</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45956.754976620374</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45956.754976620374</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45956.754976620374</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45956.754976620374</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45956.754976620374</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ref="G778:G841" ca="1" si="13">IFERROR(NOW()-F778,"-")</f>
        <v>45956.754976620374</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3"/>
        <v>45956.754976620374</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3"/>
        <v>45956.754976620374</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3"/>
        <v>45956.754976620374</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45956.754976620374</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45956.754976620374</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45956.754976620374</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45956.754976620374</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45956.754976620374</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45956.754976620374</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45956.754976620374</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45956.754976620374</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45956.754976620374</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45956.754976620374</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45956.754976620374</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45956.754976620374</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45956.754976620374</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45956.754976620374</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45956.754976620374</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45956.754976620374</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45956.754976620374</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45956.754976620374</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45956.754976620374</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45956.754976620374</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45956.754976620374</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45956.754976620374</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45956.754976620374</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45956.754976620374</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45956.754976620374</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45956.754976620374</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45956.754976620374</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45956.754976620374</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45956.754976620374</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45956.754976620374</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45956.754976620374</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45956.754976620374</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45956.754976620374</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45956.754976620374</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45956.754976620374</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45956.754976620374</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45956.754976620374</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45956.754976620374</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45956.754976620374</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45956.754976620374</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45956.754976620374</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45956.754976620374</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45956.754976620374</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45956.754976620374</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45956.754976620374</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45956.754976620374</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45956.754976620374</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45956.754976620374</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45956.754976620374</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45956.754976620374</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45956.754976620374</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45956.754976620374</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45956.754976620374</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45956.754976620374</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45956.754976620374</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45956.754976620374</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45956.754976620374</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45956.754976620374</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45956.754976620374</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45956.754976620374</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ref="G842:G905" ca="1" si="14">IFERROR(NOW()-F842,"-")</f>
        <v>45956.754976620374</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4"/>
        <v>45956.754976620374</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4"/>
        <v>45956.754976620374</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4"/>
        <v>45956.754976620374</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45956.754976620374</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45956.754976620374</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45956.754976620374</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45956.754976620374</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45956.754976620374</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45956.754976620374</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45956.754976620374</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45956.754976620374</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45956.754976620374</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45956.754976620374</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45956.754976620374</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45956.754976620374</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45956.754976620374</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45956.754976620374</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45956.754976620374</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45956.754976620374</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45956.754976620374</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45956.754976620374</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45956.754976620374</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45956.754976620374</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45956.754976620374</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45956.754976620374</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45956.754976620374</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45956.754976620374</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45956.754976620374</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45956.754976620374</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45956.754976620374</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45956.754976620374</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45956.754976620374</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45956.754976620374</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45956.754976620374</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45956.754976620374</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45956.754976620374</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45956.754976620374</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45956.754976620374</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45956.754976620374</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45956.754976620374</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45956.754976620374</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45956.754976620374</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45956.754976620374</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45956.754976620374</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45956.754976620374</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45956.754976620374</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45956.754976620374</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45956.754976620374</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45956.754976620374</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45956.754976620374</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45956.754976620374</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45956.754976620374</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45956.754976620374</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45956.754976620374</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45956.754976620374</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45956.754976620374</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45956.754976620374</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45956.754976620374</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45956.754976620374</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45956.754976620374</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45956.754976620374</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45956.754976620374</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45956.754976620374</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ref="G906:G969" ca="1" si="15">IFERROR(NOW()-F906,"-")</f>
        <v>45956.754976620374</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5"/>
        <v>45956.754976620374</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5"/>
        <v>45956.754976620374</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5"/>
        <v>45956.754976620374</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45956.754976620374</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45956.754976620374</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45956.754976620374</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45956.754976620374</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45956.754976620374</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45956.754976620374</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45956.754976620374</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45956.754976620374</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45956.754976620374</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45956.754976620374</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45956.754976620374</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45956.754976620374</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45956.754976620374</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45956.754976620374</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45956.754976620374</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45956.754976620374</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45956.754976620374</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45956.754976620374</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45956.754976620374</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45956.754976620374</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45956.754976620374</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45956.754976620374</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45956.754976620374</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45956.754976620374</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45956.754976620374</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45956.754976620374</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45956.754976620374</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45956.754976620374</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45956.754976620374</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45956.754976620374</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45956.754976620374</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45956.754976620374</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45956.754976620374</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45956.754976620374</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45956.754976620374</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45956.754976620374</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45956.754976620374</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45956.754976620374</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45956.754976620374</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45956.754976620374</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45956.754976620374</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45956.754976620374</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45956.754976620374</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45956.754976620374</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45956.754976620374</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45956.754976620374</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45956.754976620374</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45956.754976620374</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45956.754976620374</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45956.754976620374</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45956.754976620374</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45956.754976620374</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45956.754976620374</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45956.754976620374</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45956.754976620374</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45956.754976620374</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45956.754976620374</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45956.754976620374</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45956.754976620374</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45956.754976620374</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ref="G970:G1033" ca="1" si="16">IFERROR(NOW()-F970,"-")</f>
        <v>45956.754976620374</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6"/>
        <v>45956.754976620374</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6"/>
        <v>45956.754976620374</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6"/>
        <v>45956.754976620374</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45956.754976620374</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45956.754976620374</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45956.754976620374</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45956.754976620374</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45956.754976620374</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45956.754976620374</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45956.754976620374</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45956.754976620374</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45956.754976620374</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45956.754976620374</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45956.754976620374</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45956.754976620374</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45956.754976620374</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45956.754976620374</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45956.754976620374</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45956.754976620374</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45956.754976620374</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45956.754976620374</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45956.754976620374</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45956.754976620374</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45956.754976620374</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45956.754976620374</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45956.754976620374</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45956.754976620374</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45956.754976620374</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45956.754976620374</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45956.754976620374</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45956.754976620374</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45956.754976620374</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45956.754976620374</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45956.754976620374</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45956.754976620374</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45956.754976620374</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45956.754976620374</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45956.754976620374</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45956.754976620374</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45956.754976620374</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45956.754976620374</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45956.754976620374</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45956.754976620374</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45956.754976620374</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45956.754976620374</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45956.754976620374</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45956.754976620374</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45956.754976620374</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45956.754976620374</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45956.754976620374</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45956.754976620374</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45956.754976620374</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45956.754976620374</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45956.754976620374</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45956.754976620374</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45956.754976620374</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45956.754976620374</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45956.754976620374</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45956.754976620374</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45956.754976620374</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45956.754976620374</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45956.754976620374</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45956.754976620374</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ref="G1034:G1097" ca="1" si="17">IFERROR(NOW()-F1034,"-")</f>
        <v>45956.754976620374</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7"/>
        <v>45956.754976620374</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7"/>
        <v>45956.754976620374</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7"/>
        <v>45956.754976620374</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45956.754976620374</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45956.754976620374</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45956.754976620374</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45956.754976620374</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45956.754976620374</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45956.754976620374</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45956.754976620374</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45956.754976620374</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45956.754976620374</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45956.754976620374</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45956.754976620374</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45956.754976620374</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45956.754976620374</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45956.754976620374</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45956.754976620374</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45956.754976620374</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45956.754976620374</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45956.754976620374</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45956.754976620374</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45956.754976620374</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45956.754976620374</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45956.754976620374</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45956.754976620374</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45956.754976620374</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45956.754976620374</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45956.754976620374</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45956.754976620374</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45956.754976620374</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45956.754976620374</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45956.754976620374</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45956.754976620374</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45956.754976620374</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45956.754976620374</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45956.754976620374</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45956.754976620374</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45956.754976620374</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45956.754976620374</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45956.754976620374</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45956.754976620374</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45956.754976620374</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45956.754976620374</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45956.754976620374</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45956.754976620374</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45956.754976620374</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45956.754976620374</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45956.754976620374</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45956.754976620374</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45956.754976620374</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45956.754976620374</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45956.754976620374</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45956.754976620374</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45956.754976620374</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45956.754976620374</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45956.754976620374</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45956.754976620374</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45956.754976620374</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45956.754976620374</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45956.754976620374</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45956.754976620374</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45956.754976620374</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ref="G1098:G1112" ca="1" si="18">IFERROR(NOW()-F1098,"-")</f>
        <v>45956.754976620374</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8"/>
        <v>45956.754976620374</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8"/>
        <v>45956.754976620374</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8"/>
        <v>45956.754976620374</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45956.754976620374</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45956.754976620374</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45956.754976620374</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8"/>
        <v>45956.754976620374</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45956.754976620374</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8"/>
        <v>45956.754976620374</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8"/>
        <v>45956.754976620374</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45956.754976620374</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45956.754976620374</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45956.754976620374</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45956.754976620374</v>
      </c>
      <c r="H1112" s="22"/>
      <c r="I1112" s="19" t="str">
        <f>IFERROR(VLOOKUP(D1112,DB!A:F,6,0),"")</f>
        <v/>
      </c>
      <c r="J1112" s="18" t="str">
        <f>IFERROR(VLOOKUP(D1112,DB!A:G,7,0),"")</f>
        <v/>
      </c>
      <c r="K1112" s="46"/>
      <c r="L1112" s="23" t="str">
        <f>IFERROR(VLOOKUP(D1112,DB!A:I,9,0),"")</f>
        <v/>
      </c>
    </row>
  </sheetData>
  <dataValidations count="2">
    <dataValidation allowBlank="1" showInputMessage="1" showErrorMessage="1" sqref="E1" xr:uid="{5914219A-CB83-432D-936A-CC0CB6F3982A}"/>
    <dataValidation type="list" allowBlank="1" showInputMessage="1" showErrorMessage="1" sqref="E2:E1112"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12"/>
  <sheetViews>
    <sheetView workbookViewId="0">
      <selection activeCell="K4" sqref="K4"/>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168" t="s">
        <v>38994</v>
      </c>
      <c r="J1" s="168" t="s">
        <v>38995</v>
      </c>
      <c r="K1" s="33" t="s">
        <v>38996</v>
      </c>
      <c r="L1" s="35" t="s">
        <v>8</v>
      </c>
      <c r="M1" s="112"/>
      <c r="N1" s="112"/>
      <c r="O1" s="112"/>
      <c r="P1" s="112"/>
    </row>
    <row r="2" spans="1:16" s="110" customFormat="1">
      <c r="A2" s="94" t="s">
        <v>39088</v>
      </c>
      <c r="B2" s="94" t="str">
        <f>IFERROR(VLOOKUP(D2,DB!A:K,11,0),"")</f>
        <v>R4</v>
      </c>
      <c r="C2" s="97">
        <v>1</v>
      </c>
      <c r="D2" s="94" t="s">
        <v>35115</v>
      </c>
      <c r="E2" s="98" t="s">
        <v>38998</v>
      </c>
      <c r="F2" s="99">
        <v>45703.480717592596</v>
      </c>
      <c r="G2" s="100">
        <f ca="1">IFERROR(NOW()-F2,"")</f>
        <v>253.27425902777759</v>
      </c>
      <c r="H2" s="99">
        <v>45703.474768518521</v>
      </c>
      <c r="I2" s="99" t="str">
        <f>IFERROR(VLOOKUP(D2,DB!A:F,6,0),"")</f>
        <v>SCECO</v>
      </c>
      <c r="J2" s="99" t="str">
        <f>IFERROR(VLOOKUP(D2,DB!A:G,7,0),"")</f>
        <v>Dead</v>
      </c>
      <c r="K2" s="101" t="s">
        <v>39089</v>
      </c>
      <c r="L2" s="94" t="str">
        <f>IFERROR(VLOOKUP(D2,DB!A:I,9,0),"")</f>
        <v>Latis</v>
      </c>
    </row>
    <row r="3" spans="1:16" ht="30" customHeight="1">
      <c r="A3" s="94" t="s">
        <v>39090</v>
      </c>
      <c r="B3" s="94" t="str">
        <f>IFERROR(VLOOKUP(D3,DB!A:K,11,0),"")</f>
        <v>R4</v>
      </c>
      <c r="C3" s="94">
        <v>1</v>
      </c>
      <c r="D3" s="94" t="s">
        <v>27420</v>
      </c>
      <c r="E3" s="98" t="s">
        <v>38998</v>
      </c>
      <c r="F3" s="123">
        <v>45953.634722222225</v>
      </c>
      <c r="G3" s="124">
        <f ca="1">IFERROR(NOW()-F3,"")</f>
        <v>3.1202543981489725</v>
      </c>
      <c r="H3" s="123">
        <v>45953.546631944446</v>
      </c>
      <c r="I3" s="99" t="str">
        <f>IFERROR(VLOOKUP(D3,DB!A:F,6,0),"")</f>
        <v>SCECO</v>
      </c>
      <c r="J3" s="99" t="str">
        <f>IFERROR(VLOOKUP(D3,DB!A:G,7,0),"")</f>
        <v>Dead</v>
      </c>
      <c r="K3" s="125" t="s">
        <v>39091</v>
      </c>
      <c r="L3" s="121" t="str">
        <f>IFERROR(VLOOKUP(D3,DB!A:I,9,0),"")</f>
        <v>Latis</v>
      </c>
    </row>
    <row r="4" spans="1:16" ht="15" customHeight="1">
      <c r="A4" s="119"/>
      <c r="B4" s="119" t="str">
        <f>IFERROR(VLOOKUP(D4,DB!A:K,11,0),"")</f>
        <v/>
      </c>
      <c r="C4" s="120"/>
      <c r="D4" s="94"/>
      <c r="E4" s="98"/>
      <c r="F4" s="123"/>
      <c r="G4" s="124">
        <f ca="1">IFERROR(NOW()-F4,"")</f>
        <v>45956.754976620374</v>
      </c>
      <c r="H4" s="123"/>
      <c r="I4" s="119" t="str">
        <f>IFERROR(VLOOKUP(D4,DB!A:F,6,0),"")</f>
        <v/>
      </c>
      <c r="J4" s="119" t="str">
        <f>IFERROR(VLOOKUP(D4,DB!A:G,7,0),"")</f>
        <v/>
      </c>
      <c r="K4" s="125"/>
      <c r="L4" s="121" t="str">
        <f>IFERROR(VLOOKUP(D4,DB!A:I,9,0),"")</f>
        <v/>
      </c>
    </row>
    <row r="5" spans="1:16" ht="15" customHeight="1">
      <c r="A5" s="119"/>
      <c r="B5" s="119" t="str">
        <f>IFERROR(VLOOKUP(D5,DB!A:K,11,0),"")</f>
        <v/>
      </c>
      <c r="C5" s="120"/>
      <c r="D5" s="121"/>
      <c r="E5" s="122"/>
      <c r="F5" s="123"/>
      <c r="G5" s="124">
        <f ca="1">IFERROR(NOW()-F5,"")</f>
        <v>45956.754976620374</v>
      </c>
      <c r="H5" s="123"/>
      <c r="I5" s="119" t="str">
        <f>IFERROR(VLOOKUP(D5,DB!A:F,6,0),"")</f>
        <v/>
      </c>
      <c r="J5" s="119" t="str">
        <f>IFERROR(VLOOKUP(D5,DB!A:G,7,0),"")</f>
        <v/>
      </c>
      <c r="K5" s="125"/>
      <c r="L5" s="121" t="str">
        <f>IFERROR(VLOOKUP(D5,DB!A:I,9,0),"")</f>
        <v/>
      </c>
    </row>
    <row r="6" spans="1:16" ht="15" customHeight="1">
      <c r="A6" s="119"/>
      <c r="B6" s="119" t="str">
        <f>IFERROR(VLOOKUP(D6,DB!A:K,11,0),"")</f>
        <v>R4</v>
      </c>
      <c r="C6" s="120"/>
      <c r="D6" s="121" t="s">
        <v>25315</v>
      </c>
      <c r="E6" s="122"/>
      <c r="F6" s="123"/>
      <c r="G6" s="124">
        <f ca="1">IFERROR(NOW()-F6,"")</f>
        <v>45956.754976620374</v>
      </c>
      <c r="H6" s="123"/>
      <c r="I6" s="119" t="str">
        <f>IFERROR(VLOOKUP(D6,DB!A:F,6,0),"")</f>
        <v>SCECO</v>
      </c>
      <c r="J6" s="119" t="str">
        <f>IFERROR(VLOOKUP(D6,DB!A:G,7,0),"")</f>
        <v>Vandalized</v>
      </c>
      <c r="K6" s="125"/>
      <c r="L6" s="121" t="str">
        <f>IFERROR(VLOOKUP(D6,DB!A:I,9,0),"")</f>
        <v>Latis</v>
      </c>
    </row>
    <row r="7" spans="1:16" ht="15" customHeight="1">
      <c r="A7" s="119"/>
      <c r="B7" s="119" t="str">
        <f>IFERROR(VLOOKUP(D7,DB!A:K,11,0),"")</f>
        <v/>
      </c>
      <c r="C7" s="120"/>
      <c r="D7" s="94"/>
      <c r="E7" s="122"/>
      <c r="F7" s="123"/>
      <c r="G7" s="124">
        <f ca="1">IFERROR(NOW()-F7,"")</f>
        <v>45956.754976620374</v>
      </c>
      <c r="H7" s="123"/>
      <c r="I7" s="119" t="str">
        <f>IFERROR(VLOOKUP(D7,DB!A:F,6,0),"")</f>
        <v/>
      </c>
      <c r="J7" s="119" t="str">
        <f>IFERROR(VLOOKUP(D7,DB!A:G,7,0),"")</f>
        <v/>
      </c>
      <c r="K7" s="125"/>
      <c r="L7" s="121" t="str">
        <f>IFERROR(VLOOKUP(D7,DB!A:I,9,0),"")</f>
        <v/>
      </c>
    </row>
    <row r="8" spans="1:16" ht="15" customHeight="1">
      <c r="A8" s="119"/>
      <c r="B8" s="119" t="str">
        <f>IFERROR(VLOOKUP(D8,DB!A:K,11,0),"")</f>
        <v/>
      </c>
      <c r="C8" s="120"/>
      <c r="D8" s="94"/>
      <c r="E8" s="122"/>
      <c r="F8" s="123"/>
      <c r="G8" s="124">
        <f ca="1">IFERROR(NOW()-F8,"")</f>
        <v>45956.754976620374</v>
      </c>
      <c r="H8" s="123"/>
      <c r="I8" s="119" t="str">
        <f>IFERROR(VLOOKUP(D8,DB!A:F,6,0),"")</f>
        <v/>
      </c>
      <c r="J8" s="119" t="str">
        <f>IFERROR(VLOOKUP(D8,DB!A:G,7,0),"")</f>
        <v/>
      </c>
      <c r="K8" s="125"/>
      <c r="L8" s="121" t="str">
        <f>IFERROR(VLOOKUP(D8,DB!A:I,9,0),"")</f>
        <v/>
      </c>
    </row>
    <row r="9" spans="1:16" ht="15" customHeight="1">
      <c r="A9" s="119"/>
      <c r="B9" s="119" t="str">
        <f>IFERROR(VLOOKUP(D9,DB!A:K,11,0),"")</f>
        <v/>
      </c>
      <c r="C9" s="120"/>
      <c r="D9" s="94"/>
      <c r="E9" s="122"/>
      <c r="F9" s="123"/>
      <c r="G9" s="124">
        <f ca="1">IFERROR(NOW()-F9,"")</f>
        <v>45956.754976620374</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94"/>
      <c r="E10" s="122"/>
      <c r="F10" s="123"/>
      <c r="G10" s="124">
        <f ca="1">IFERROR(NOW()-F10,"")</f>
        <v>45956.754976620374</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94"/>
      <c r="E11" s="122"/>
      <c r="F11" s="123"/>
      <c r="G11" s="124">
        <f ca="1">IFERROR(NOW()-F11,"")</f>
        <v>45956.754976620374</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94"/>
      <c r="E12" s="122"/>
      <c r="F12" s="123"/>
      <c r="G12" s="124">
        <f ca="1">IFERROR(NOW()-F12,"")</f>
        <v>45956.754976620374</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94"/>
      <c r="E13" s="122"/>
      <c r="F13" s="123"/>
      <c r="G13" s="124">
        <f ca="1">IFERROR(NOW()-F13,"")</f>
        <v>45956.754976620374</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94"/>
      <c r="E14" s="122"/>
      <c r="F14" s="123"/>
      <c r="G14" s="124">
        <f ca="1">IFERROR(NOW()-F14,"")</f>
        <v>45956.754976620374</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94"/>
      <c r="E15" s="122"/>
      <c r="F15" s="123"/>
      <c r="G15" s="124">
        <f ca="1">IFERROR(NOW()-F15,"")</f>
        <v>45956.754976620374</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94"/>
      <c r="E16" s="122"/>
      <c r="F16" s="123"/>
      <c r="G16" s="124">
        <f ca="1">IFERROR(NOW()-F16,"")</f>
        <v>45956.754976620374</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122"/>
      <c r="F17" s="123"/>
      <c r="G17" s="124">
        <f ca="1">IFERROR(NOW()-F17,"")</f>
        <v>45956.754976620374</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94"/>
      <c r="E18" s="122"/>
      <c r="F18" s="123"/>
      <c r="G18" s="124">
        <f ca="1">IFERROR(NOW()-F18,"")</f>
        <v>45956.754976620374</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122"/>
      <c r="F19" s="123"/>
      <c r="G19" s="124">
        <f ca="1">IFERROR(NOW()-F19,"")</f>
        <v>45956.754976620374</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122"/>
      <c r="F20" s="123"/>
      <c r="G20" s="124">
        <f ca="1">IFERROR(NOW()-F20,"")</f>
        <v>45956.754976620374</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122"/>
      <c r="F21" s="123"/>
      <c r="G21" s="124">
        <f ca="1">IFERROR(NOW()-F21,"")</f>
        <v>45956.754976620374</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45956.754976620374</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45956.754976620374</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45956.754976620374</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45956.754976620374</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45956.754976620374</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45956.754976620374</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45956.754976620374</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45956.754976620374</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45956.754976620374</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45956.754976620374</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45956.754976620374</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45956.754976620374</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45956.754976620374</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45956.754976620374</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45956.754976620374</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45956.754976620374</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45956.754976620374</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45956.754976620374</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45956.754976620374</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45956.754976620374</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45956.754976620374</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45956.754976620374</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45956.754976620374</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45956.754976620374</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45956.754976620374</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45956.754976620374</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45956.754976620374</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45956.754976620374</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45956.754976620374</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45956.754976620374</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45956.754976620374</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45956.754976620374</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45956.754976620374</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45956.754976620374</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45956.754976620374</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45956.754976620374</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45956.754976620374</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45956.754976620374</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45956.754976620374</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45956.754976620374</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45956.754976620374</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45956.754976620374</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45956.754976620374</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45956.754976620374</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45956.754976620374</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45956.754976620374</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45956.754976620374</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45956.754976620374</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45956.754976620374</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45956.754976620374</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45956.754976620374</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45956.754976620374</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45956.754976620374</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45956.754976620374</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45956.754976620374</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45956.754976620374</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45956.754976620374</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45956.754976620374</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45956.754976620374</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45956.754976620374</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45956.754976620374</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45956.754976620374</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45956.754976620374</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45956.754976620374</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45956.754976620374</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45956.754976620374</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45956.754976620374</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45956.754976620374</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45956.754976620374</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45956.754976620374</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45956.754976620374</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45956.754976620374</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45956.754976620374</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45956.754976620374</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45956.754976620374</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45956.754976620374</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45956.754976620374</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45956.754976620374</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45956.754976620374</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45956.754976620374</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45956.754976620374</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45956.754976620374</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45956.754976620374</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45956.754976620374</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45956.754976620374</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45956.754976620374</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45956.754976620374</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45956.754976620374</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45956.754976620374</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45956.754976620374</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45956.754976620374</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45956.754976620374</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45956.754976620374</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45956.754976620374</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45956.754976620374</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45956.754976620374</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45956.754976620374</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45956.754976620374</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45956.754976620374</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45956.754976620374</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45956.754976620374</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45956.754976620374</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45956.754976620374</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45956.754976620374</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45956.754976620374</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45956.754976620374</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45956.754976620374</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45956.754976620374</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45956.754976620374</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45956.754976620374</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45956.754976620374</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45956.754976620374</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45956.754976620374</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45956.754976620374</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45956.754976620374</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45956.754976620374</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45956.754976620374</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45956.754976620374</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45956.754976620374</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45956.754976620374</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45956.754976620374</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45956.754976620374</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45956.754976620374</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45956.754976620374</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45956.754976620374</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45956.754976620374</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45956.754976620374</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45956.754976620374</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45956.754976620374</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45956.754976620374</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45956.754976620374</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45956.754976620374</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45956.754976620374</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45956.754976620374</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45956.754976620374</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45956.754976620374</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45956.754976620374</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45956.754976620374</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45956.754976620374</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45956.754976620374</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45956.754976620374</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45956.754976620374</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45956.754976620374</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45956.754976620374</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45956.754976620374</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45956.754976620374</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45956.754976620374</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45956.754976620374</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45956.754976620374</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45956.754976620374</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45956.754976620374</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45956.754976620374</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45956.754976620374</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45956.754976620374</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45956.754976620374</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45956.754976620374</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45956.754976620374</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45956.754976620374</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45956.754976620374</v>
      </c>
      <c r="H180" s="123"/>
      <c r="I180" s="119" t="str">
        <f>IFERROR(VLOOKUP(D180,DB!A:F,6,0),"")</f>
        <v/>
      </c>
      <c r="J180" s="119" t="str">
        <f>IFERROR(VLOOKUP(D180,DB!A:G,7,0),"")</f>
        <v/>
      </c>
      <c r="K180" s="125"/>
      <c r="L180" s="121" t="str">
        <f>IFERROR(VLOOKUP(D180,DB!A:I,9,0),"")</f>
        <v/>
      </c>
    </row>
    <row r="181" spans="1:12" ht="15" customHeight="1">
      <c r="A181" s="119"/>
      <c r="B181" s="119" t="str">
        <f>IFERROR(VLOOKUP(D181,DB!A:K,11,0),"")</f>
        <v/>
      </c>
      <c r="C181" s="120"/>
      <c r="D181" s="121"/>
      <c r="E181" s="122"/>
      <c r="F181" s="123"/>
      <c r="G181" s="124">
        <f ca="1">IFERROR(NOW()-F181,"")</f>
        <v>45956.754976620374</v>
      </c>
      <c r="H181" s="123"/>
      <c r="I181" s="119" t="str">
        <f>IFERROR(VLOOKUP(D181,DB!A:F,6,0),"")</f>
        <v/>
      </c>
      <c r="J181" s="119" t="str">
        <f>IFERROR(VLOOKUP(D181,DB!A:G,7,0),"")</f>
        <v/>
      </c>
      <c r="K181" s="125"/>
      <c r="L181" s="121" t="str">
        <f>IFERROR(VLOOKUP(D181,DB!A:I,9,0),"")</f>
        <v/>
      </c>
    </row>
    <row r="182" spans="1:12" ht="15" customHeight="1">
      <c r="A182" s="119"/>
      <c r="B182" s="119" t="str">
        <f>IFERROR(VLOOKUP(D182,DB!A:K,11,0),"")</f>
        <v/>
      </c>
      <c r="C182" s="120"/>
      <c r="D182" s="121"/>
      <c r="E182" s="122"/>
      <c r="F182" s="123"/>
      <c r="G182" s="124">
        <f ca="1">IFERROR(NOW()-F182,"")</f>
        <v>45956.754976620374</v>
      </c>
      <c r="H182" s="123"/>
      <c r="I182" s="119" t="str">
        <f>IFERROR(VLOOKUP(D182,DB!A:F,6,0),"")</f>
        <v/>
      </c>
      <c r="J182" s="119" t="str">
        <f>IFERROR(VLOOKUP(D182,DB!A:G,7,0),"")</f>
        <v/>
      </c>
      <c r="K182" s="125"/>
      <c r="L182" s="121" t="str">
        <f>IFERROR(VLOOKUP(D182,DB!A:I,9,0),"")</f>
        <v/>
      </c>
    </row>
    <row r="183" spans="1:12" ht="15" customHeight="1">
      <c r="A183" s="119"/>
      <c r="B183" s="119" t="str">
        <f>IFERROR(VLOOKUP(D183,DB!A:K,11,0),"")</f>
        <v/>
      </c>
      <c r="C183" s="120"/>
      <c r="D183" s="121"/>
      <c r="E183" s="122"/>
      <c r="F183" s="123"/>
      <c r="G183" s="124">
        <f ca="1">IFERROR(NOW()-F183,"")</f>
        <v>45956.754976620374</v>
      </c>
      <c r="H183" s="123"/>
      <c r="I183" s="119" t="str">
        <f>IFERROR(VLOOKUP(D183,DB!A:F,6,0),"")</f>
        <v/>
      </c>
      <c r="J183" s="119" t="str">
        <f>IFERROR(VLOOKUP(D183,DB!A:G,7,0),"")</f>
        <v/>
      </c>
      <c r="K183" s="125"/>
      <c r="L183" s="121" t="str">
        <f>IFERROR(VLOOKUP(D183,DB!A:I,9,0),"")</f>
        <v/>
      </c>
    </row>
    <row r="184" spans="1:12" ht="15" customHeight="1">
      <c r="A184" s="119"/>
      <c r="B184" s="119" t="str">
        <f>IFERROR(VLOOKUP(D184,DB!A:K,11,0),"")</f>
        <v/>
      </c>
      <c r="C184" s="120"/>
      <c r="D184" s="121"/>
      <c r="E184" s="122"/>
      <c r="F184" s="123"/>
      <c r="G184" s="124">
        <f ca="1">IFERROR(NOW()-F184,"")</f>
        <v>45956.754976620374</v>
      </c>
      <c r="H184" s="123"/>
      <c r="I184" s="119" t="str">
        <f>IFERROR(VLOOKUP(D184,DB!A:F,6,0),"")</f>
        <v/>
      </c>
      <c r="J184" s="119" t="str">
        <f>IFERROR(VLOOKUP(D184,DB!A:G,7,0),"")</f>
        <v/>
      </c>
      <c r="K184" s="125"/>
      <c r="L184" s="121" t="str">
        <f>IFERROR(VLOOKUP(D184,DB!A:I,9,0),"")</f>
        <v/>
      </c>
    </row>
    <row r="185" spans="1:12" ht="15" customHeight="1">
      <c r="A185" s="119"/>
      <c r="B185" s="119" t="str">
        <f>IFERROR(VLOOKUP(D185,DB!A:K,11,0),"")</f>
        <v/>
      </c>
      <c r="C185" s="120"/>
      <c r="D185" s="121"/>
      <c r="E185" s="122"/>
      <c r="F185" s="123"/>
      <c r="G185" s="124">
        <f ca="1">IFERROR(NOW()-F185,"")</f>
        <v>45956.754976620374</v>
      </c>
      <c r="H185" s="123"/>
      <c r="I185" s="119" t="str">
        <f>IFERROR(VLOOKUP(D185,DB!A:F,6,0),"")</f>
        <v/>
      </c>
      <c r="J185" s="119" t="str">
        <f>IFERROR(VLOOKUP(D185,DB!A:G,7,0),"")</f>
        <v/>
      </c>
      <c r="K185" s="125"/>
      <c r="L185" s="121" t="str">
        <f>IFERROR(VLOOKUP(D185,DB!A:I,9,0),"")</f>
        <v/>
      </c>
    </row>
    <row r="186" spans="1:12" ht="15" customHeight="1">
      <c r="A186" s="119"/>
      <c r="B186" s="119" t="str">
        <f>IFERROR(VLOOKUP(D186,DB!A:K,11,0),"")</f>
        <v/>
      </c>
      <c r="C186" s="120"/>
      <c r="D186" s="121"/>
      <c r="E186" s="122"/>
      <c r="F186" s="123"/>
      <c r="G186" s="124">
        <f ca="1">IFERROR(NOW()-F186,"")</f>
        <v>45956.754976620374</v>
      </c>
      <c r="H186" s="123"/>
      <c r="I186" s="119" t="str">
        <f>IFERROR(VLOOKUP(D186,DB!A:F,6,0),"")</f>
        <v/>
      </c>
      <c r="J186" s="119" t="str">
        <f>IFERROR(VLOOKUP(D186,DB!A:G,7,0),"")</f>
        <v/>
      </c>
      <c r="K186" s="125"/>
      <c r="L186" s="121" t="str">
        <f>IFERROR(VLOOKUP(D186,DB!A:I,9,0),"")</f>
        <v/>
      </c>
    </row>
    <row r="187" spans="1:12" ht="15" customHeight="1">
      <c r="A187" s="119"/>
      <c r="B187" s="119" t="str">
        <f>IFERROR(VLOOKUP(D187,DB!A:K,11,0),"")</f>
        <v/>
      </c>
      <c r="C187" s="120"/>
      <c r="D187" s="121"/>
      <c r="E187" s="122"/>
      <c r="F187" s="123"/>
      <c r="G187" s="124">
        <f ca="1">IFERROR(NOW()-F187,"")</f>
        <v>45956.754976620374</v>
      </c>
      <c r="H187" s="123"/>
      <c r="I187" s="119" t="str">
        <f>IFERROR(VLOOKUP(D187,DB!A:F,6,0),"")</f>
        <v/>
      </c>
      <c r="J187" s="119" t="str">
        <f>IFERROR(VLOOKUP(D187,DB!A:G,7,0),"")</f>
        <v/>
      </c>
      <c r="K187" s="125"/>
      <c r="L187" s="121" t="str">
        <f>IFERROR(VLOOKUP(D187,DB!A:I,9,0),"")</f>
        <v/>
      </c>
    </row>
    <row r="188" spans="1:12" ht="15" customHeight="1">
      <c r="A188" s="119"/>
      <c r="B188" s="119" t="str">
        <f>IFERROR(VLOOKUP(D188,DB!A:K,11,0),"")</f>
        <v/>
      </c>
      <c r="C188" s="120"/>
      <c r="D188" s="121"/>
      <c r="E188" s="122"/>
      <c r="F188" s="123"/>
      <c r="G188" s="124">
        <f ca="1">IFERROR(NOW()-F188,"")</f>
        <v>45956.754976620374</v>
      </c>
      <c r="H188" s="123"/>
      <c r="I188" s="119" t="str">
        <f>IFERROR(VLOOKUP(D188,DB!A:F,6,0),"")</f>
        <v/>
      </c>
      <c r="J188" s="119" t="str">
        <f>IFERROR(VLOOKUP(D188,DB!A:G,7,0),"")</f>
        <v/>
      </c>
      <c r="K188" s="125"/>
      <c r="L188" s="121" t="str">
        <f>IFERROR(VLOOKUP(D188,DB!A:I,9,0),"")</f>
        <v/>
      </c>
    </row>
    <row r="189" spans="1:12" ht="15" customHeight="1">
      <c r="A189" s="119"/>
      <c r="B189" s="119" t="str">
        <f>IFERROR(VLOOKUP(D189,DB!A:K,11,0),"")</f>
        <v/>
      </c>
      <c r="C189" s="120"/>
      <c r="D189" s="121"/>
      <c r="E189" s="122"/>
      <c r="F189" s="123"/>
      <c r="G189" s="124">
        <f ca="1">IFERROR(NOW()-F189,"")</f>
        <v>45956.754976620374</v>
      </c>
      <c r="H189" s="123"/>
      <c r="I189" s="119" t="str">
        <f>IFERROR(VLOOKUP(D189,DB!A:F,6,0),"")</f>
        <v/>
      </c>
      <c r="J189" s="119" t="str">
        <f>IFERROR(VLOOKUP(D189,DB!A:G,7,0),"")</f>
        <v/>
      </c>
      <c r="K189" s="125"/>
      <c r="L189" s="121" t="str">
        <f>IFERROR(VLOOKUP(D189,DB!A:I,9,0),"")</f>
        <v/>
      </c>
    </row>
    <row r="190" spans="1:12" ht="15" customHeight="1">
      <c r="A190" s="119"/>
      <c r="B190" s="119" t="str">
        <f>IFERROR(VLOOKUP(D190,DB!A:K,11,0),"")</f>
        <v/>
      </c>
      <c r="C190" s="120"/>
      <c r="D190" s="121"/>
      <c r="E190" s="122"/>
      <c r="F190" s="123"/>
      <c r="G190" s="124">
        <f ca="1">IFERROR(NOW()-F190,"")</f>
        <v>45956.754976620374</v>
      </c>
      <c r="H190" s="123"/>
      <c r="I190" s="119" t="str">
        <f>IFERROR(VLOOKUP(D190,DB!A:F,6,0),"")</f>
        <v/>
      </c>
      <c r="J190" s="119" t="str">
        <f>IFERROR(VLOOKUP(D190,DB!A:G,7,0),"")</f>
        <v/>
      </c>
      <c r="K190" s="125"/>
      <c r="L190" s="121" t="str">
        <f>IFERROR(VLOOKUP(D190,DB!A:I,9,0),"")</f>
        <v/>
      </c>
    </row>
    <row r="191" spans="1:12" ht="15" customHeight="1">
      <c r="A191" s="119"/>
      <c r="B191" s="119" t="str">
        <f>IFERROR(VLOOKUP(D191,DB!A:K,11,0),"")</f>
        <v/>
      </c>
      <c r="C191" s="120"/>
      <c r="D191" s="121"/>
      <c r="E191" s="122"/>
      <c r="F191" s="123"/>
      <c r="G191" s="124">
        <f ca="1">IFERROR(NOW()-F191,"")</f>
        <v>45956.754976620374</v>
      </c>
      <c r="H191" s="123"/>
      <c r="I191" s="119" t="str">
        <f>IFERROR(VLOOKUP(D191,DB!A:F,6,0),"")</f>
        <v/>
      </c>
      <c r="J191" s="119" t="str">
        <f>IFERROR(VLOOKUP(D191,DB!A:G,7,0),"")</f>
        <v/>
      </c>
      <c r="K191" s="125"/>
      <c r="L191" s="121" t="str">
        <f>IFERROR(VLOOKUP(D191,DB!A:I,9,0),"")</f>
        <v/>
      </c>
    </row>
    <row r="192" spans="1:12" ht="15" customHeight="1">
      <c r="A192" s="119"/>
      <c r="B192" s="119" t="str">
        <f>IFERROR(VLOOKUP(D192,DB!A:K,11,0),"")</f>
        <v/>
      </c>
      <c r="C192" s="120"/>
      <c r="D192" s="121"/>
      <c r="E192" s="122"/>
      <c r="F192" s="123"/>
      <c r="G192" s="124">
        <f ca="1">IFERROR(NOW()-F192,"")</f>
        <v>45956.754976620374</v>
      </c>
      <c r="H192" s="123"/>
      <c r="I192" s="119" t="str">
        <f>IFERROR(VLOOKUP(D192,DB!A:F,6,0),"")</f>
        <v/>
      </c>
      <c r="J192" s="119" t="str">
        <f>IFERROR(VLOOKUP(D192,DB!A:G,7,0),"")</f>
        <v/>
      </c>
      <c r="K192" s="125"/>
      <c r="L192" s="121" t="str">
        <f>IFERROR(VLOOKUP(D192,DB!A:I,9,0),"")</f>
        <v/>
      </c>
    </row>
    <row r="193" spans="1:12" ht="15" customHeight="1">
      <c r="A193" s="119"/>
      <c r="B193" s="119" t="str">
        <f>IFERROR(VLOOKUP(D193,DB!A:K,11,0),"")</f>
        <v/>
      </c>
      <c r="C193" s="120"/>
      <c r="D193" s="121"/>
      <c r="E193" s="122"/>
      <c r="F193" s="123"/>
      <c r="G193" s="124">
        <f ca="1">IFERROR(NOW()-F193,"")</f>
        <v>45956.754976620374</v>
      </c>
      <c r="H193" s="123"/>
      <c r="I193" s="119" t="str">
        <f>IFERROR(VLOOKUP(D193,DB!A:F,6,0),"")</f>
        <v/>
      </c>
      <c r="J193" s="119" t="str">
        <f>IFERROR(VLOOKUP(D193,DB!A:G,7,0),"")</f>
        <v/>
      </c>
      <c r="K193" s="125"/>
      <c r="L193" s="121" t="str">
        <f>IFERROR(VLOOKUP(D193,DB!A:I,9,0),"")</f>
        <v/>
      </c>
    </row>
    <row r="194" spans="1:12" ht="15" customHeight="1">
      <c r="A194" s="119"/>
      <c r="B194" s="119" t="str">
        <f>IFERROR(VLOOKUP(D194,DB!A:K,11,0),"")</f>
        <v/>
      </c>
      <c r="C194" s="120"/>
      <c r="D194" s="121"/>
      <c r="E194" s="122"/>
      <c r="F194" s="123"/>
      <c r="G194" s="124">
        <f ca="1">IFERROR(NOW()-F194,"")</f>
        <v>45956.754976620374</v>
      </c>
      <c r="H194" s="123"/>
      <c r="I194" s="119" t="str">
        <f>IFERROR(VLOOKUP(D194,DB!A:F,6,0),"")</f>
        <v/>
      </c>
      <c r="J194" s="119" t="str">
        <f>IFERROR(VLOOKUP(D194,DB!A:G,7,0),"")</f>
        <v/>
      </c>
      <c r="K194" s="125"/>
      <c r="L194" s="121" t="str">
        <f>IFERROR(VLOOKUP(D194,DB!A:I,9,0),"")</f>
        <v/>
      </c>
    </row>
    <row r="195" spans="1:12" ht="15" customHeight="1">
      <c r="A195" s="119"/>
      <c r="B195" s="119" t="str">
        <f>IFERROR(VLOOKUP(D195,DB!A:K,11,0),"")</f>
        <v/>
      </c>
      <c r="C195" s="120"/>
      <c r="D195" s="121"/>
      <c r="E195" s="122"/>
      <c r="F195" s="123"/>
      <c r="G195" s="124">
        <f ca="1">IFERROR(NOW()-F195,"")</f>
        <v>45956.754976620374</v>
      </c>
      <c r="H195" s="123"/>
      <c r="I195" s="119" t="str">
        <f>IFERROR(VLOOKUP(D195,DB!A:F,6,0),"")</f>
        <v/>
      </c>
      <c r="J195" s="119" t="str">
        <f>IFERROR(VLOOKUP(D195,DB!A:G,7,0),"")</f>
        <v/>
      </c>
      <c r="K195" s="125"/>
      <c r="L195" s="121" t="str">
        <f>IFERROR(VLOOKUP(D195,DB!A:I,9,0),"")</f>
        <v/>
      </c>
    </row>
    <row r="196" spans="1:12" ht="15" customHeight="1">
      <c r="A196" s="119"/>
      <c r="B196" s="119" t="str">
        <f>IFERROR(VLOOKUP(D196,DB!A:K,11,0),"")</f>
        <v/>
      </c>
      <c r="C196" s="120"/>
      <c r="D196" s="121"/>
      <c r="E196" s="122"/>
      <c r="F196" s="123"/>
      <c r="G196" s="124">
        <f ca="1">IFERROR(NOW()-F196,"")</f>
        <v>45956.754976620374</v>
      </c>
      <c r="H196" s="123"/>
      <c r="I196" s="119" t="str">
        <f>IFERROR(VLOOKUP(D196,DB!A:F,6,0),"")</f>
        <v/>
      </c>
      <c r="J196" s="119" t="str">
        <f>IFERROR(VLOOKUP(D196,DB!A:G,7,0),"")</f>
        <v/>
      </c>
      <c r="K196" s="125"/>
      <c r="L196" s="121" t="str">
        <f>IFERROR(VLOOKUP(D196,DB!A:I,9,0),"")</f>
        <v/>
      </c>
    </row>
    <row r="197" spans="1:12" ht="15" customHeight="1">
      <c r="A197" s="119"/>
      <c r="B197" s="119" t="str">
        <f>IFERROR(VLOOKUP(D197,DB!A:K,11,0),"")</f>
        <v/>
      </c>
      <c r="C197" s="120"/>
      <c r="D197" s="121"/>
      <c r="E197" s="122"/>
      <c r="F197" s="123"/>
      <c r="G197" s="124">
        <f ca="1">IFERROR(NOW()-F197,"")</f>
        <v>45956.754976620374</v>
      </c>
      <c r="H197" s="123"/>
      <c r="I197" s="119" t="str">
        <f>IFERROR(VLOOKUP(D197,DB!A:F,6,0),"")</f>
        <v/>
      </c>
      <c r="J197" s="119" t="str">
        <f>IFERROR(VLOOKUP(D197,DB!A:G,7,0),"")</f>
        <v/>
      </c>
      <c r="K197" s="125"/>
      <c r="L197" s="121" t="str">
        <f>IFERROR(VLOOKUP(D197,DB!A:I,9,0),"")</f>
        <v/>
      </c>
    </row>
    <row r="198" spans="1:12" ht="15" customHeight="1">
      <c r="A198" s="119"/>
      <c r="B198" s="119" t="str">
        <f>IFERROR(VLOOKUP(D198,DB!A:K,11,0),"")</f>
        <v/>
      </c>
      <c r="C198" s="120"/>
      <c r="D198" s="121"/>
      <c r="E198" s="122"/>
      <c r="F198" s="123"/>
      <c r="G198" s="124">
        <f ca="1">IFERROR(NOW()-F198,"")</f>
        <v>45956.754976620374</v>
      </c>
      <c r="H198" s="123"/>
      <c r="I198" s="119" t="str">
        <f>IFERROR(VLOOKUP(D198,DB!A:F,6,0),"")</f>
        <v/>
      </c>
      <c r="J198" s="119" t="str">
        <f>IFERROR(VLOOKUP(D198,DB!A:G,7,0),"")</f>
        <v/>
      </c>
      <c r="K198" s="125"/>
      <c r="L198" s="121" t="str">
        <f>IFERROR(VLOOKUP(D198,DB!A:I,9,0),"")</f>
        <v/>
      </c>
    </row>
    <row r="199" spans="1:12" ht="15" customHeight="1">
      <c r="A199" s="119"/>
      <c r="B199" s="119" t="str">
        <f>IFERROR(VLOOKUP(D199,DB!A:K,11,0),"")</f>
        <v/>
      </c>
      <c r="C199" s="120"/>
      <c r="D199" s="121"/>
      <c r="E199" s="122"/>
      <c r="F199" s="123"/>
      <c r="G199" s="124">
        <f ca="1">IFERROR(NOW()-F199,"")</f>
        <v>45956.754976620374</v>
      </c>
      <c r="H199" s="123"/>
      <c r="I199" s="119" t="str">
        <f>IFERROR(VLOOKUP(D199,DB!A:F,6,0),"")</f>
        <v/>
      </c>
      <c r="J199" s="119" t="str">
        <f>IFERROR(VLOOKUP(D199,DB!A:G,7,0),"")</f>
        <v/>
      </c>
      <c r="K199" s="125"/>
      <c r="L199" s="121" t="str">
        <f>IFERROR(VLOOKUP(D199,DB!A:I,9,0),"")</f>
        <v/>
      </c>
    </row>
    <row r="200" spans="1:12" ht="15" customHeight="1">
      <c r="A200" s="119"/>
      <c r="B200" s="119" t="str">
        <f>IFERROR(VLOOKUP(D200,DB!A:K,11,0),"")</f>
        <v/>
      </c>
      <c r="C200" s="120"/>
      <c r="D200" s="121"/>
      <c r="E200" s="122"/>
      <c r="F200" s="123"/>
      <c r="G200" s="124">
        <f ca="1">IFERROR(NOW()-F200,"")</f>
        <v>45956.754976620374</v>
      </c>
      <c r="H200" s="123"/>
      <c r="I200" s="119" t="str">
        <f>IFERROR(VLOOKUP(D200,DB!A:F,6,0),"")</f>
        <v/>
      </c>
      <c r="J200" s="119" t="str">
        <f>IFERROR(VLOOKUP(D200,DB!A:G,7,0),"")</f>
        <v/>
      </c>
      <c r="K200" s="125"/>
      <c r="L200" s="121" t="str">
        <f>IFERROR(VLOOKUP(D200,DB!A:I,9,0),"")</f>
        <v/>
      </c>
    </row>
    <row r="201" spans="1:12" ht="15" customHeight="1">
      <c r="A201" s="119"/>
      <c r="B201" s="119" t="str">
        <f>IFERROR(VLOOKUP(D201,DB!A:K,11,0),"")</f>
        <v/>
      </c>
      <c r="C201" s="120"/>
      <c r="D201" s="121"/>
      <c r="E201" s="122"/>
      <c r="F201" s="123"/>
      <c r="G201" s="124">
        <f ca="1">IFERROR(NOW()-F201,"")</f>
        <v>45956.754976620374</v>
      </c>
      <c r="H201" s="123"/>
      <c r="I201" s="119" t="str">
        <f>IFERROR(VLOOKUP(D201,DB!A:F,6,0),"")</f>
        <v/>
      </c>
      <c r="J201" s="119" t="str">
        <f>IFERROR(VLOOKUP(D201,DB!A:G,7,0),"")</f>
        <v/>
      </c>
      <c r="K201" s="125"/>
      <c r="L201" s="121" t="str">
        <f>IFERROR(VLOOKUP(D201,DB!A:I,9,0),"")</f>
        <v/>
      </c>
    </row>
    <row r="202" spans="1:12" ht="15" customHeight="1">
      <c r="A202" s="119"/>
      <c r="B202" s="119" t="str">
        <f>IFERROR(VLOOKUP(D202,DB!A:K,11,0),"")</f>
        <v/>
      </c>
      <c r="C202" s="120"/>
      <c r="D202" s="121"/>
      <c r="E202" s="122"/>
      <c r="F202" s="123"/>
      <c r="G202" s="124">
        <f ca="1">IFERROR(NOW()-F202,"")</f>
        <v>45956.754976620374</v>
      </c>
      <c r="H202" s="123"/>
      <c r="I202" s="119" t="str">
        <f>IFERROR(VLOOKUP(D202,DB!A:F,6,0),"")</f>
        <v/>
      </c>
      <c r="J202" s="119" t="str">
        <f>IFERROR(VLOOKUP(D202,DB!A:G,7,0),"")</f>
        <v/>
      </c>
      <c r="K202" s="125"/>
      <c r="L202" s="121" t="str">
        <f>IFERROR(VLOOKUP(D202,DB!A:I,9,0),"")</f>
        <v/>
      </c>
    </row>
    <row r="203" spans="1:12" ht="15" customHeight="1">
      <c r="A203" s="119"/>
      <c r="B203" s="119" t="str">
        <f>IFERROR(VLOOKUP(D203,DB!A:K,11,0),"")</f>
        <v/>
      </c>
      <c r="C203" s="120"/>
      <c r="D203" s="121"/>
      <c r="E203" s="122"/>
      <c r="F203" s="123"/>
      <c r="G203" s="124">
        <f ca="1">IFERROR(NOW()-F203,"")</f>
        <v>45956.754976620374</v>
      </c>
      <c r="H203" s="123"/>
      <c r="I203" s="119" t="str">
        <f>IFERROR(VLOOKUP(D203,DB!A:F,6,0),"")</f>
        <v/>
      </c>
      <c r="J203" s="119" t="str">
        <f>IFERROR(VLOOKUP(D203,DB!A:G,7,0),"")</f>
        <v/>
      </c>
      <c r="K203" s="125"/>
      <c r="L203" s="121" t="str">
        <f>IFERROR(VLOOKUP(D203,DB!A:I,9,0),"")</f>
        <v/>
      </c>
    </row>
    <row r="204" spans="1:12" ht="15" customHeight="1">
      <c r="A204" s="119"/>
      <c r="B204" s="119" t="str">
        <f>IFERROR(VLOOKUP(D204,DB!A:K,11,0),"")</f>
        <v/>
      </c>
      <c r="C204" s="120"/>
      <c r="D204" s="121"/>
      <c r="E204" s="122"/>
      <c r="F204" s="123"/>
      <c r="G204" s="124">
        <f ca="1">IFERROR(NOW()-F204,"")</f>
        <v>45956.754976620374</v>
      </c>
      <c r="H204" s="123"/>
      <c r="I204" s="119" t="str">
        <f>IFERROR(VLOOKUP(D204,DB!A:F,6,0),"")</f>
        <v/>
      </c>
      <c r="J204" s="119" t="str">
        <f>IFERROR(VLOOKUP(D204,DB!A:G,7,0),"")</f>
        <v/>
      </c>
      <c r="K204" s="125"/>
      <c r="L204" s="121" t="str">
        <f>IFERROR(VLOOKUP(D204,DB!A:I,9,0),"")</f>
        <v/>
      </c>
    </row>
    <row r="205" spans="1:12" ht="15" customHeight="1">
      <c r="A205" s="119"/>
      <c r="B205" s="119" t="str">
        <f>IFERROR(VLOOKUP(D205,DB!A:K,11,0),"")</f>
        <v/>
      </c>
      <c r="C205" s="120"/>
      <c r="D205" s="121"/>
      <c r="E205" s="122"/>
      <c r="F205" s="123"/>
      <c r="G205" s="124">
        <f ca="1">IFERROR(NOW()-F205,"")</f>
        <v>45956.754976620374</v>
      </c>
      <c r="H205" s="123"/>
      <c r="I205" s="119" t="str">
        <f>IFERROR(VLOOKUP(D205,DB!A:F,6,0),"")</f>
        <v/>
      </c>
      <c r="J205" s="119" t="str">
        <f>IFERROR(VLOOKUP(D205,DB!A:G,7,0),"")</f>
        <v/>
      </c>
      <c r="K205" s="125"/>
      <c r="L205" s="121" t="str">
        <f>IFERROR(VLOOKUP(D205,DB!A:I,9,0),"")</f>
        <v/>
      </c>
    </row>
    <row r="206" spans="1:12" ht="15" customHeight="1">
      <c r="A206" s="119"/>
      <c r="B206" s="119" t="str">
        <f>IFERROR(VLOOKUP(D206,DB!A:K,11,0),"")</f>
        <v/>
      </c>
      <c r="C206" s="120"/>
      <c r="D206" s="121"/>
      <c r="E206" s="122"/>
      <c r="F206" s="123"/>
      <c r="G206" s="124">
        <f ca="1">IFERROR(NOW()-F206,"")</f>
        <v>45956.754976620374</v>
      </c>
      <c r="H206" s="123"/>
      <c r="I206" s="119" t="str">
        <f>IFERROR(VLOOKUP(D206,DB!A:F,6,0),"")</f>
        <v/>
      </c>
      <c r="J206" s="119" t="str">
        <f>IFERROR(VLOOKUP(D206,DB!A:G,7,0),"")</f>
        <v/>
      </c>
      <c r="K206" s="125"/>
      <c r="L206" s="121" t="str">
        <f>IFERROR(VLOOKUP(D206,DB!A:I,9,0),"")</f>
        <v/>
      </c>
    </row>
    <row r="207" spans="1:12" ht="15" customHeight="1">
      <c r="A207" s="119"/>
      <c r="B207" s="119" t="str">
        <f>IFERROR(VLOOKUP(D207,DB!A:K,11,0),"")</f>
        <v/>
      </c>
      <c r="C207" s="120"/>
      <c r="D207" s="121"/>
      <c r="E207" s="122"/>
      <c r="F207" s="123"/>
      <c r="G207" s="124">
        <f ca="1">IFERROR(NOW()-F207,"")</f>
        <v>45956.754976620374</v>
      </c>
      <c r="H207" s="123"/>
      <c r="I207" s="119" t="str">
        <f>IFERROR(VLOOKUP(D207,DB!A:F,6,0),"")</f>
        <v/>
      </c>
      <c r="J207" s="119" t="str">
        <f>IFERROR(VLOOKUP(D207,DB!A:G,7,0),"")</f>
        <v/>
      </c>
      <c r="K207" s="125"/>
      <c r="L207" s="121" t="str">
        <f>IFERROR(VLOOKUP(D207,DB!A:I,9,0),"")</f>
        <v/>
      </c>
    </row>
    <row r="208" spans="1:12" ht="15" customHeight="1">
      <c r="A208" s="119"/>
      <c r="B208" s="119" t="str">
        <f>IFERROR(VLOOKUP(D208,DB!A:K,11,0),"")</f>
        <v/>
      </c>
      <c r="C208" s="120"/>
      <c r="D208" s="121"/>
      <c r="E208" s="122"/>
      <c r="F208" s="123"/>
      <c r="G208" s="124">
        <f ca="1">IFERROR(NOW()-F208,"")</f>
        <v>45956.754976620374</v>
      </c>
      <c r="H208" s="123"/>
      <c r="I208" s="119" t="str">
        <f>IFERROR(VLOOKUP(D208,DB!A:F,6,0),"")</f>
        <v/>
      </c>
      <c r="J208" s="119" t="str">
        <f>IFERROR(VLOOKUP(D208,DB!A:G,7,0),"")</f>
        <v/>
      </c>
      <c r="K208" s="125"/>
      <c r="L208" s="121" t="str">
        <f>IFERROR(VLOOKUP(D208,DB!A:I,9,0),"")</f>
        <v/>
      </c>
    </row>
    <row r="209" spans="1:12" ht="15" customHeight="1">
      <c r="A209" s="119"/>
      <c r="B209" s="119" t="str">
        <f>IFERROR(VLOOKUP(D209,DB!A:K,11,0),"")</f>
        <v/>
      </c>
      <c r="C209" s="120"/>
      <c r="D209" s="121"/>
      <c r="E209" s="122"/>
      <c r="F209" s="123"/>
      <c r="G209" s="124">
        <f ca="1">IFERROR(NOW()-F209,"")</f>
        <v>45956.754976620374</v>
      </c>
      <c r="H209" s="123"/>
      <c r="I209" s="119" t="str">
        <f>IFERROR(VLOOKUP(D209,DB!A:F,6,0),"")</f>
        <v/>
      </c>
      <c r="J209" s="119" t="str">
        <f>IFERROR(VLOOKUP(D209,DB!A:G,7,0),"")</f>
        <v/>
      </c>
      <c r="K209" s="125"/>
      <c r="L209" s="121" t="str">
        <f>IFERROR(VLOOKUP(D209,DB!A:I,9,0),"")</f>
        <v/>
      </c>
    </row>
    <row r="210" spans="1:12" ht="15" customHeight="1">
      <c r="A210" s="119"/>
      <c r="B210" s="119" t="str">
        <f>IFERROR(VLOOKUP(D210,DB!A:K,11,0),"")</f>
        <v/>
      </c>
      <c r="C210" s="120"/>
      <c r="D210" s="121"/>
      <c r="E210" s="122"/>
      <c r="F210" s="123"/>
      <c r="G210" s="124">
        <f ca="1">IFERROR(NOW()-F210,"")</f>
        <v>45956.754976620374</v>
      </c>
      <c r="H210" s="123"/>
      <c r="I210" s="119" t="str">
        <f>IFERROR(VLOOKUP(D210,DB!A:F,6,0),"")</f>
        <v/>
      </c>
      <c r="J210" s="119" t="str">
        <f>IFERROR(VLOOKUP(D210,DB!A:G,7,0),"")</f>
        <v/>
      </c>
      <c r="K210" s="125"/>
      <c r="L210" s="121" t="str">
        <f>IFERROR(VLOOKUP(D210,DB!A:I,9,0),"")</f>
        <v/>
      </c>
    </row>
    <row r="211" spans="1:12" ht="15" customHeight="1">
      <c r="A211" s="119"/>
      <c r="B211" s="119" t="str">
        <f>IFERROR(VLOOKUP(D211,DB!A:K,11,0),"")</f>
        <v/>
      </c>
      <c r="C211" s="120"/>
      <c r="D211" s="121"/>
      <c r="E211" s="122"/>
      <c r="F211" s="123"/>
      <c r="G211" s="124">
        <f ca="1">IFERROR(NOW()-F211,"")</f>
        <v>45956.754976620374</v>
      </c>
      <c r="H211" s="123"/>
      <c r="I211" s="119" t="str">
        <f>IFERROR(VLOOKUP(D211,DB!A:F,6,0),"")</f>
        <v/>
      </c>
      <c r="J211" s="119" t="str">
        <f>IFERROR(VLOOKUP(D211,DB!A:G,7,0),"")</f>
        <v/>
      </c>
      <c r="K211" s="125"/>
      <c r="L211" s="121" t="str">
        <f>IFERROR(VLOOKUP(D211,DB!A:I,9,0),"")</f>
        <v/>
      </c>
    </row>
    <row r="212" spans="1:12" ht="15" customHeight="1">
      <c r="A212" s="126"/>
      <c r="B212" s="126" t="str">
        <f>IFERROR(VLOOKUP(D212,DB!A:K,11,0),"")</f>
        <v/>
      </c>
      <c r="C212" s="127"/>
      <c r="D212" s="128"/>
      <c r="E212" s="129"/>
      <c r="F212" s="130"/>
      <c r="G212" s="131">
        <f ca="1">IFERROR(NOW()-F212,"")</f>
        <v>45956.754976620374</v>
      </c>
      <c r="H212" s="130"/>
      <c r="I212" s="126" t="str">
        <f>IFERROR(VLOOKUP(D212,DB!A:F,6,0),"")</f>
        <v/>
      </c>
      <c r="J212" s="126" t="str">
        <f>IFERROR(VLOOKUP(D212,DB!A:G,7,0),"")</f>
        <v/>
      </c>
      <c r="K212" s="132"/>
      <c r="L212" s="128" t="str">
        <f>IFERROR(VLOOKUP(D212,DB!A:I,9,0),"")</f>
        <v/>
      </c>
    </row>
  </sheetData>
  <dataValidations count="2">
    <dataValidation allowBlank="1" showInputMessage="1" showErrorMessage="1" sqref="E1" xr:uid="{A4F81451-56CC-4543-9497-104C4E44EE4B}"/>
    <dataValidation type="list" allowBlank="1" showInputMessage="1" showErrorMessage="1" sqref="E2:E4"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7"/>
  <sheetViews>
    <sheetView workbookViewId="0">
      <selection activeCell="K11" sqref="K11"/>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38987</v>
      </c>
      <c r="B1" s="155" t="s">
        <v>38988</v>
      </c>
      <c r="C1" s="155" t="s">
        <v>38989</v>
      </c>
      <c r="D1" s="155" t="s">
        <v>166</v>
      </c>
      <c r="E1" s="155" t="s">
        <v>38990</v>
      </c>
      <c r="F1" s="156" t="s">
        <v>38991</v>
      </c>
      <c r="G1" s="157" t="s">
        <v>38992</v>
      </c>
      <c r="H1" s="156" t="s">
        <v>38993</v>
      </c>
      <c r="I1" s="155" t="s">
        <v>38994</v>
      </c>
      <c r="J1" s="155" t="s">
        <v>38995</v>
      </c>
      <c r="K1" s="155" t="s">
        <v>38996</v>
      </c>
      <c r="L1" s="155" t="s">
        <v>8</v>
      </c>
      <c r="M1" s="95"/>
    </row>
    <row r="2" spans="1:13" ht="15">
      <c r="A2" s="37" t="s">
        <v>39092</v>
      </c>
      <c r="B2" s="37" t="str">
        <f>IFERROR(VLOOKUP(D2,DB!A:K,11,0),"")</f>
        <v>R5</v>
      </c>
      <c r="C2" s="37">
        <v>3</v>
      </c>
      <c r="D2" s="118" t="s">
        <v>36034</v>
      </c>
      <c r="E2" s="37" t="s">
        <v>38998</v>
      </c>
      <c r="F2" s="38">
        <v>45891.832060185188</v>
      </c>
      <c r="G2" s="144">
        <f ca="1">IFERROR(NOW()-F2,"")</f>
        <v>64.922916435185471</v>
      </c>
      <c r="H2" s="38">
        <v>45891.790393518517</v>
      </c>
      <c r="I2" s="37" t="str">
        <f>IFERROR(VLOOKUP(D2,DB!A:F,6,0),"")</f>
        <v>Generator-SG</v>
      </c>
      <c r="J2" s="37" t="str">
        <f>IFERROR(VLOOKUP(D2,DB!A:G,7,0),"")</f>
        <v>Vandalized</v>
      </c>
      <c r="K2" s="37" t="s">
        <v>39093</v>
      </c>
      <c r="L2" s="37" t="str">
        <f>IFERROR(VLOOKUP(D2,DB!A:I,9,0),"")</f>
        <v>Latis</v>
      </c>
      <c r="M2" s="117"/>
    </row>
    <row r="3" spans="1:13" ht="30.75">
      <c r="A3" s="37" t="s">
        <v>39094</v>
      </c>
      <c r="B3" s="37" t="str">
        <f>IFERROR(VLOOKUP(D3,DB!A:K,11,0),"")</f>
        <v>R5</v>
      </c>
      <c r="C3" s="37">
        <v>1</v>
      </c>
      <c r="D3" s="37" t="s">
        <v>31329</v>
      </c>
      <c r="E3" s="37" t="s">
        <v>39079</v>
      </c>
      <c r="F3" s="38">
        <v>45926.188877314817</v>
      </c>
      <c r="G3" s="144">
        <f t="shared" ref="G3" ca="1" si="0">IFERROR(NOW()-F3,"")</f>
        <v>30.566099305557145</v>
      </c>
      <c r="H3" s="38">
        <v>45926.158159722225</v>
      </c>
      <c r="I3" s="37" t="str">
        <f>IFERROR(VLOOKUP(D3,DB!A:F,6,0),"")</f>
        <v>SCECO</v>
      </c>
      <c r="J3" s="37" t="str">
        <f>IFERROR(VLOOKUP(D3,DB!A:G,7,0),"")</f>
        <v>Good</v>
      </c>
      <c r="K3" s="37" t="s">
        <v>39095</v>
      </c>
      <c r="L3" s="37" t="str">
        <f>IFERROR(VLOOKUP(D3,DB!A:I,9,0),"")</f>
        <v>Latis</v>
      </c>
      <c r="M3" s="117"/>
    </row>
    <row r="4" spans="1:13" ht="48" customHeight="1">
      <c r="A4" s="152" t="s">
        <v>39096</v>
      </c>
      <c r="B4" s="152" t="str">
        <f>IFERROR(VLOOKUP(D4,DB!A:K,11,0),"")</f>
        <v>R5</v>
      </c>
      <c r="C4" s="152">
        <v>1</v>
      </c>
      <c r="D4" s="152" t="s">
        <v>34781</v>
      </c>
      <c r="E4" s="152" t="s">
        <v>39079</v>
      </c>
      <c r="F4" s="153">
        <v>45948.661111111112</v>
      </c>
      <c r="G4" s="154">
        <f ca="1">IFERROR(NOW()-F4,"")</f>
        <v>8.0938655092613772</v>
      </c>
      <c r="H4" s="153">
        <v>45948.661111111112</v>
      </c>
      <c r="I4" s="152" t="str">
        <f>IFERROR(VLOOKUP(D4,DB!A:F,6,0),"")</f>
        <v>SCECO</v>
      </c>
      <c r="J4" s="152" t="str">
        <f>IFERROR(VLOOKUP(D4,DB!A:G,7,0),"")</f>
        <v>Dead</v>
      </c>
      <c r="K4" s="152" t="s">
        <v>39097</v>
      </c>
      <c r="L4" s="152" t="str">
        <f>IFERROR(VLOOKUP(D4,DB!A:I,9,0),"")</f>
        <v>Latis</v>
      </c>
    </row>
    <row r="5" spans="1:13" ht="15">
      <c r="A5" s="152" t="s">
        <v>39098</v>
      </c>
      <c r="B5" s="152" t="str">
        <f>IFERROR(VLOOKUP(D5,DB!A:K,11,0),"")</f>
        <v>R5</v>
      </c>
      <c r="C5" s="152">
        <v>1</v>
      </c>
      <c r="D5" s="152" t="s">
        <v>13007</v>
      </c>
      <c r="E5" s="152" t="s">
        <v>38998</v>
      </c>
      <c r="F5" s="153">
        <v>45956.505960648145</v>
      </c>
      <c r="G5" s="154">
        <f ca="1">IFERROR(NOW()-F5,"")</f>
        <v>0.24901597222924465</v>
      </c>
      <c r="H5" s="153">
        <v>45956.07471064815</v>
      </c>
      <c r="I5" s="152" t="str">
        <f>IFERROR(VLOOKUP(D5,DB!A:F,6,0),"")</f>
        <v>SCECO</v>
      </c>
      <c r="J5" s="152" t="str">
        <f>IFERROR(VLOOKUP(D5,DB!A:G,7,0),"")</f>
        <v>No BB Design</v>
      </c>
      <c r="K5" s="152" t="s">
        <v>39099</v>
      </c>
      <c r="L5" s="152" t="str">
        <f>IFERROR(VLOOKUP(D5,DB!A:I,9,0),"")</f>
        <v>Latis</v>
      </c>
    </row>
    <row r="6" spans="1:13" ht="15">
      <c r="A6" s="152" t="s">
        <v>39100</v>
      </c>
      <c r="B6" s="152" t="str">
        <f>IFERROR(VLOOKUP(D6,DB!A:K,11,0),"")</f>
        <v>R5</v>
      </c>
      <c r="C6" s="152">
        <v>1</v>
      </c>
      <c r="D6" s="152" t="s">
        <v>31265</v>
      </c>
      <c r="E6" s="152" t="s">
        <v>39079</v>
      </c>
      <c r="F6" s="153">
        <v>45956.726053240738</v>
      </c>
      <c r="G6" s="154">
        <f ca="1">IFERROR(NOW()-F6,"")</f>
        <v>2.8923379635671154E-2</v>
      </c>
      <c r="H6" s="153">
        <v>45956.671886574077</v>
      </c>
      <c r="I6" s="152" t="str">
        <f>IFERROR(VLOOKUP(D6,DB!A:F,6,0),"")</f>
        <v>SCECO</v>
      </c>
      <c r="J6" s="152" t="str">
        <f>IFERROR(VLOOKUP(D6,DB!A:G,7,0),"")</f>
        <v>Vandalized</v>
      </c>
      <c r="K6" s="152" t="s">
        <v>39101</v>
      </c>
      <c r="L6" s="152" t="str">
        <f>IFERROR(VLOOKUP(D6,DB!A:I,9,0),"")</f>
        <v>Latis</v>
      </c>
    </row>
    <row r="7" spans="1:13" ht="15">
      <c r="A7" s="152"/>
      <c r="B7" s="152" t="str">
        <f>IFERROR(VLOOKUP(D7,DB!A:K,11,0),"")</f>
        <v/>
      </c>
      <c r="C7" s="152"/>
      <c r="D7" s="152"/>
      <c r="E7" s="152"/>
      <c r="F7" s="153"/>
      <c r="G7" s="154">
        <f ca="1">IFERROR(NOW()-F7,"")</f>
        <v>45956.754976620374</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45956.754976620374</v>
      </c>
      <c r="H8" s="153"/>
      <c r="I8" s="152" t="str">
        <f>IFERROR(VLOOKUP(D8,DB!A:F,6,0),"")</f>
        <v/>
      </c>
      <c r="J8" s="152" t="str">
        <f>IFERROR(VLOOKUP(D8,DB!A:G,7,0),"")</f>
        <v/>
      </c>
      <c r="K8" s="152"/>
      <c r="L8" s="152" t="str">
        <f>IFERROR(VLOOKUP(D8,DB!A:I,9,0),"")</f>
        <v/>
      </c>
    </row>
    <row r="9" spans="1:13" ht="15">
      <c r="A9" s="169"/>
      <c r="B9" s="152" t="str">
        <f>IFERROR(VLOOKUP(D9,DB!A:K,11,0),"")</f>
        <v/>
      </c>
      <c r="C9" s="152"/>
      <c r="D9" s="152"/>
      <c r="E9" s="152"/>
      <c r="F9" s="153"/>
      <c r="G9" s="154">
        <f ca="1">IFERROR(NOW()-F9,"")</f>
        <v>45956.754976620374</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45956.754976620374</v>
      </c>
      <c r="H10" s="153"/>
      <c r="I10" s="152" t="str">
        <f>IFERROR(VLOOKUP(D10,DB!A:F,6,0),"")</f>
        <v/>
      </c>
      <c r="J10" s="152" t="str">
        <f>IFERROR(VLOOKUP(D10,DB!A:G,7,0),"")</f>
        <v/>
      </c>
      <c r="K10" s="152"/>
      <c r="L10" s="152" t="str">
        <f>IFERROR(VLOOKUP(D10,DB!A:I,9,0),"")</f>
        <v/>
      </c>
    </row>
    <row r="11" spans="1:13" ht="15">
      <c r="A11" s="152"/>
      <c r="B11" s="152" t="str">
        <f>IFERROR(VLOOKUP(D11,DB!A:K,11,0),"")</f>
        <v/>
      </c>
      <c r="C11" s="152"/>
      <c r="D11"/>
      <c r="E11" s="152"/>
      <c r="F11" s="153"/>
      <c r="G11" s="154">
        <f ca="1">IFERROR(NOW()-F11,"")</f>
        <v>45956.754976620374</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45956.754976620374</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45956.754976620374</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45956.754976620374</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45956.754976620374</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45956.754976620374</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45956.754976620374</v>
      </c>
      <c r="H17" s="153"/>
      <c r="I17" s="152" t="str">
        <f>IFERROR(VLOOKUP(D17,DB!A:F,6,0),"")</f>
        <v/>
      </c>
      <c r="J17" s="152" t="str">
        <f>IFERROR(VLOOKUP(D17,DB!A:G,7,0),"")</f>
        <v/>
      </c>
      <c r="K17" s="152"/>
      <c r="L17" s="152" t="str">
        <f>IFERROR(VLOOKUP(D17,DB!A:I,9,0),"")</f>
        <v/>
      </c>
    </row>
    <row r="18" spans="1:12" ht="15">
      <c r="A18" s="152"/>
      <c r="B18" s="152" t="str">
        <f>IFERROR(VLOOKUP(D18,DB!A:K,11,0),"")</f>
        <v/>
      </c>
      <c r="C18" s="152"/>
      <c r="D18"/>
      <c r="E18" s="152"/>
      <c r="F18" s="153"/>
      <c r="G18" s="154">
        <f ca="1">IFERROR(NOW()-F18,"")</f>
        <v>45956.754976620374</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45956.754976620374</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45956.754976620374</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45956.754976620374</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45956.754976620374</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45956.754976620374</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45956.754976620374</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45956.754976620374</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45956.754976620374</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45956.754976620374</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45956.754976620374</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45956.754976620374</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45956.754976620374</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45956.754976620374</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45956.754976620374</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45956.754976620374</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45956.754976620374</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45956.754976620374</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45956.754976620374</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45956.754976620374</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45956.754976620374</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45956.754976620374</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45956.754976620374</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45956.754976620374</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45956.754976620374</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45956.754976620374</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45956.754976620374</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45956.754976620374</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45956.754976620374</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45956.754976620374</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45956.754976620374</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45956.754976620374</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45956.754976620374</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45956.754976620374</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45956.754976620374</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45956.754976620374</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45956.754976620374</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45956.754976620374</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45956.754976620374</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45956.754976620374</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45956.754976620374</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45956.754976620374</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45956.754976620374</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45956.754976620374</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45956.754976620374</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45956.754976620374</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45956.754976620374</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45956.754976620374</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45956.754976620374</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45956.754976620374</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45956.754976620374</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45956.754976620374</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45956.754976620374</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45956.754976620374</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45956.754976620374</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45956.754976620374</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45956.754976620374</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45956.754976620374</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45956.754976620374</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45956.754976620374</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45956.754976620374</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45956.754976620374</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45956.754976620374</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45956.754976620374</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45956.754976620374</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45956.754976620374</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45956.754976620374</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45956.754976620374</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45956.754976620374</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45956.754976620374</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45956.754976620374</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45956.754976620374</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45956.754976620374</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45956.754976620374</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45956.754976620374</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45956.754976620374</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45956.754976620374</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45956.754976620374</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45956.754976620374</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45956.754976620374</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45956.754976620374</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45956.754976620374</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45956.754976620374</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45956.754976620374</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45956.754976620374</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45956.754976620374</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45956.754976620374</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45956.754976620374</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45956.754976620374</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45956.754976620374</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45956.754976620374</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45956.754976620374</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45956.754976620374</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45956.754976620374</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45956.754976620374</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45956.754976620374</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45956.754976620374</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45956.754976620374</v>
      </c>
      <c r="H115" s="153"/>
      <c r="I115" s="152" t="str">
        <f>IFERROR(VLOOKUP(D115,DB!A:F,6,0),"")</f>
        <v/>
      </c>
      <c r="J115" s="152" t="str">
        <f>IFERROR(VLOOKUP(D115,DB!A:G,7,0),"")</f>
        <v/>
      </c>
      <c r="K115" s="152"/>
      <c r="L115" s="152" t="str">
        <f>IFERROR(VLOOKUP(D115,DB!A:I,9,0),"")</f>
        <v/>
      </c>
    </row>
    <row r="116" spans="1:12" ht="15">
      <c r="A116" s="152"/>
      <c r="B116" s="152" t="str">
        <f>IFERROR(VLOOKUP(D116,DB!A:K,11,0),"")</f>
        <v/>
      </c>
      <c r="C116" s="152"/>
      <c r="D116" s="152"/>
      <c r="E116" s="152"/>
      <c r="F116" s="153"/>
      <c r="G116" s="154">
        <f ca="1">IFERROR(NOW()-F116,"")</f>
        <v>45956.754976620374</v>
      </c>
      <c r="H116" s="153"/>
      <c r="I116" s="152" t="str">
        <f>IFERROR(VLOOKUP(D116,DB!A:F,6,0),"")</f>
        <v/>
      </c>
      <c r="J116" s="152" t="str">
        <f>IFERROR(VLOOKUP(D116,DB!A:G,7,0),"")</f>
        <v/>
      </c>
      <c r="K116" s="152"/>
      <c r="L116" s="152" t="str">
        <f>IFERROR(VLOOKUP(D116,DB!A:I,9,0),"")</f>
        <v/>
      </c>
    </row>
    <row r="117" spans="1:12" ht="15">
      <c r="A117" s="152"/>
      <c r="B117" s="152" t="str">
        <f>IFERROR(VLOOKUP(D117,DB!A:K,11,0),"")</f>
        <v/>
      </c>
      <c r="C117" s="152"/>
      <c r="D117" s="152"/>
      <c r="E117" s="152"/>
      <c r="F117" s="153"/>
      <c r="G117" s="154">
        <f ca="1">IFERROR(NOW()-F117,"")</f>
        <v>45956.754976620374</v>
      </c>
      <c r="H117" s="153"/>
      <c r="I117" s="152" t="str">
        <f>IFERROR(VLOOKUP(D117,DB!A:F,6,0),"")</f>
        <v/>
      </c>
      <c r="J117" s="152" t="str">
        <f>IFERROR(VLOOKUP(D117,DB!A:G,7,0),"")</f>
        <v/>
      </c>
      <c r="K117" s="152"/>
      <c r="L117" s="152" t="str">
        <f>IFERROR(VLOOKUP(D117,DB!A:I,9,0),"")</f>
        <v/>
      </c>
    </row>
    <row r="118" spans="1:12" ht="15">
      <c r="A118" s="152"/>
      <c r="B118" s="152" t="str">
        <f>IFERROR(VLOOKUP(D118,DB!A:K,11,0),"")</f>
        <v/>
      </c>
      <c r="C118" s="152"/>
      <c r="D118" s="152"/>
      <c r="E118" s="152"/>
      <c r="F118" s="153"/>
      <c r="G118" s="154">
        <f ca="1">IFERROR(NOW()-F118,"")</f>
        <v>45956.754976620374</v>
      </c>
      <c r="H118" s="153"/>
      <c r="I118" s="152" t="str">
        <f>IFERROR(VLOOKUP(D118,DB!A:F,6,0),"")</f>
        <v/>
      </c>
      <c r="J118" s="152" t="str">
        <f>IFERROR(VLOOKUP(D118,DB!A:G,7,0),"")</f>
        <v/>
      </c>
      <c r="K118" s="152"/>
      <c r="L118" s="152" t="str">
        <f>IFERROR(VLOOKUP(D118,DB!A:I,9,0),"")</f>
        <v/>
      </c>
    </row>
    <row r="119" spans="1:12" ht="15">
      <c r="A119" s="152"/>
      <c r="B119" s="152" t="str">
        <f>IFERROR(VLOOKUP(D119,DB!A:K,11,0),"")</f>
        <v/>
      </c>
      <c r="C119" s="152"/>
      <c r="D119" s="152"/>
      <c r="E119" s="152"/>
      <c r="F119" s="153"/>
      <c r="G119" s="154">
        <f ca="1">IFERROR(NOW()-F119,"")</f>
        <v>45956.754976620374</v>
      </c>
      <c r="H119" s="153"/>
      <c r="I119" s="152" t="str">
        <f>IFERROR(VLOOKUP(D119,DB!A:F,6,0),"")</f>
        <v/>
      </c>
      <c r="J119" s="152" t="str">
        <f>IFERROR(VLOOKUP(D119,DB!A:G,7,0),"")</f>
        <v/>
      </c>
      <c r="K119" s="152"/>
      <c r="L119" s="152" t="str">
        <f>IFERROR(VLOOKUP(D119,DB!A:I,9,0),"")</f>
        <v/>
      </c>
    </row>
    <row r="120" spans="1:12" ht="15">
      <c r="A120" s="152"/>
      <c r="B120" s="152" t="str">
        <f>IFERROR(VLOOKUP(D120,DB!A:K,11,0),"")</f>
        <v/>
      </c>
      <c r="C120" s="152"/>
      <c r="D120" s="152"/>
      <c r="E120" s="152"/>
      <c r="F120" s="153"/>
      <c r="G120" s="154">
        <f ca="1">IFERROR(NOW()-F120,"")</f>
        <v>45956.754976620374</v>
      </c>
      <c r="H120" s="153"/>
      <c r="I120" s="152" t="str">
        <f>IFERROR(VLOOKUP(D120,DB!A:F,6,0),"")</f>
        <v/>
      </c>
      <c r="J120" s="152" t="str">
        <f>IFERROR(VLOOKUP(D120,DB!A:G,7,0),"")</f>
        <v/>
      </c>
      <c r="K120" s="152"/>
      <c r="L120" s="152" t="str">
        <f>IFERROR(VLOOKUP(D120,DB!A:I,9,0),"")</f>
        <v/>
      </c>
    </row>
    <row r="121" spans="1:12" ht="15">
      <c r="A121" s="152"/>
      <c r="B121" s="152" t="str">
        <f>IFERROR(VLOOKUP(D121,DB!A:K,11,0),"")</f>
        <v/>
      </c>
      <c r="C121" s="152"/>
      <c r="D121" s="152"/>
      <c r="E121" s="152"/>
      <c r="F121" s="153"/>
      <c r="G121" s="154">
        <f ca="1">IFERROR(NOW()-F121,"")</f>
        <v>45956.754976620374</v>
      </c>
      <c r="H121" s="153"/>
      <c r="I121" s="152" t="str">
        <f>IFERROR(VLOOKUP(D121,DB!A:F,6,0),"")</f>
        <v/>
      </c>
      <c r="J121" s="152" t="str">
        <f>IFERROR(VLOOKUP(D121,DB!A:G,7,0),"")</f>
        <v/>
      </c>
      <c r="K121" s="152"/>
      <c r="L121" s="152" t="str">
        <f>IFERROR(VLOOKUP(D121,DB!A:I,9,0),"")</f>
        <v/>
      </c>
    </row>
    <row r="122" spans="1:12" ht="15">
      <c r="A122" s="152"/>
      <c r="B122" s="152" t="str">
        <f>IFERROR(VLOOKUP(D122,DB!A:K,11,0),"")</f>
        <v/>
      </c>
      <c r="C122" s="152"/>
      <c r="D122" s="152"/>
      <c r="E122" s="152"/>
      <c r="F122" s="153"/>
      <c r="G122" s="154">
        <f ca="1">IFERROR(NOW()-F122,"")</f>
        <v>45956.754976620374</v>
      </c>
      <c r="H122" s="153"/>
      <c r="I122" s="152" t="str">
        <f>IFERROR(VLOOKUP(D122,DB!A:F,6,0),"")</f>
        <v/>
      </c>
      <c r="J122" s="152" t="str">
        <f>IFERROR(VLOOKUP(D122,DB!A:G,7,0),"")</f>
        <v/>
      </c>
      <c r="K122" s="152"/>
      <c r="L122" s="152" t="str">
        <f>IFERROR(VLOOKUP(D122,DB!A:I,9,0),"")</f>
        <v/>
      </c>
    </row>
    <row r="123" spans="1:12" ht="15">
      <c r="A123" s="152"/>
      <c r="B123" s="152" t="str">
        <f>IFERROR(VLOOKUP(D123,DB!A:K,11,0),"")</f>
        <v/>
      </c>
      <c r="C123" s="152"/>
      <c r="D123" s="152"/>
      <c r="E123" s="152"/>
      <c r="F123" s="153"/>
      <c r="G123" s="154">
        <f ca="1">IFERROR(NOW()-F123,"")</f>
        <v>45956.754976620374</v>
      </c>
      <c r="H123" s="153"/>
      <c r="I123" s="152" t="str">
        <f>IFERROR(VLOOKUP(D123,DB!A:F,6,0),"")</f>
        <v/>
      </c>
      <c r="J123" s="152" t="str">
        <f>IFERROR(VLOOKUP(D123,DB!A:G,7,0),"")</f>
        <v/>
      </c>
      <c r="K123" s="152"/>
      <c r="L123" s="152" t="str">
        <f>IFERROR(VLOOKUP(D123,DB!A:I,9,0),"")</f>
        <v/>
      </c>
    </row>
    <row r="124" spans="1:12" ht="15">
      <c r="A124" s="152"/>
      <c r="B124" s="152" t="str">
        <f>IFERROR(VLOOKUP(D124,DB!A:K,11,0),"")</f>
        <v/>
      </c>
      <c r="C124" s="152"/>
      <c r="D124" s="152"/>
      <c r="E124" s="152"/>
      <c r="F124" s="153"/>
      <c r="G124" s="154">
        <f ca="1">IFERROR(NOW()-F124,"")</f>
        <v>45956.754976620374</v>
      </c>
      <c r="H124" s="153"/>
      <c r="I124" s="152" t="str">
        <f>IFERROR(VLOOKUP(D124,DB!A:F,6,0),"")</f>
        <v/>
      </c>
      <c r="J124" s="152" t="str">
        <f>IFERROR(VLOOKUP(D124,DB!A:G,7,0),"")</f>
        <v/>
      </c>
      <c r="K124" s="152"/>
      <c r="L124" s="152" t="str">
        <f>IFERROR(VLOOKUP(D124,DB!A:I,9,0),"")</f>
        <v/>
      </c>
    </row>
    <row r="125" spans="1:12" ht="15">
      <c r="A125" s="152"/>
      <c r="B125" s="152" t="str">
        <f>IFERROR(VLOOKUP(D125,DB!A:K,11,0),"")</f>
        <v/>
      </c>
      <c r="C125" s="152"/>
      <c r="D125" s="152"/>
      <c r="E125" s="152"/>
      <c r="F125" s="153"/>
      <c r="G125" s="154">
        <f ca="1">IFERROR(NOW()-F125,"")</f>
        <v>45956.754976620374</v>
      </c>
      <c r="H125" s="153"/>
      <c r="I125" s="152" t="str">
        <f>IFERROR(VLOOKUP(D125,DB!A:F,6,0),"")</f>
        <v/>
      </c>
      <c r="J125" s="152" t="str">
        <f>IFERROR(VLOOKUP(D125,DB!A:G,7,0),"")</f>
        <v/>
      </c>
      <c r="K125" s="152"/>
      <c r="L125" s="152" t="str">
        <f>IFERROR(VLOOKUP(D125,DB!A:I,9,0),"")</f>
        <v/>
      </c>
    </row>
    <row r="126" spans="1:12" ht="15">
      <c r="A126" s="152"/>
      <c r="B126" s="152" t="str">
        <f>IFERROR(VLOOKUP(D126,DB!A:K,11,0),"")</f>
        <v/>
      </c>
      <c r="C126" s="152"/>
      <c r="D126" s="152"/>
      <c r="E126" s="152"/>
      <c r="F126" s="153"/>
      <c r="G126" s="154">
        <f ca="1">IFERROR(NOW()-F126,"")</f>
        <v>45956.754976620374</v>
      </c>
      <c r="H126" s="153"/>
      <c r="I126" s="152" t="str">
        <f>IFERROR(VLOOKUP(D126,DB!A:F,6,0),"")</f>
        <v/>
      </c>
      <c r="J126" s="152" t="str">
        <f>IFERROR(VLOOKUP(D126,DB!A:G,7,0),"")</f>
        <v/>
      </c>
      <c r="K126" s="152"/>
      <c r="L126" s="152" t="str">
        <f>IFERROR(VLOOKUP(D126,DB!A:I,9,0),"")</f>
        <v/>
      </c>
    </row>
    <row r="127" spans="1:12" ht="15">
      <c r="A127" s="152"/>
      <c r="B127" s="152" t="str">
        <f>IFERROR(VLOOKUP(D127,DB!A:K,11,0),"")</f>
        <v/>
      </c>
      <c r="C127" s="152"/>
      <c r="D127" s="152"/>
      <c r="E127" s="152"/>
      <c r="F127" s="153"/>
      <c r="G127" s="154">
        <f ca="1">IFERROR(NOW()-F127,"")</f>
        <v>45956.754976620374</v>
      </c>
      <c r="H127" s="153"/>
      <c r="I127" s="152" t="str">
        <f>IFERROR(VLOOKUP(D127,DB!A:F,6,0),"")</f>
        <v/>
      </c>
      <c r="J127" s="152" t="str">
        <f>IFERROR(VLOOKUP(D127,DB!A:G,7,0),"")</f>
        <v/>
      </c>
      <c r="K127" s="152"/>
      <c r="L127" s="152" t="str">
        <f>IFERROR(VLOOKUP(D127,DB!A:I,9,0),"")</f>
        <v/>
      </c>
    </row>
    <row r="128" spans="1:12" ht="15">
      <c r="A128" s="152"/>
      <c r="B128" s="152" t="str">
        <f>IFERROR(VLOOKUP(D128,DB!A:K,11,0),"")</f>
        <v/>
      </c>
      <c r="C128" s="152"/>
      <c r="D128" s="152"/>
      <c r="E128" s="152"/>
      <c r="F128" s="153"/>
      <c r="G128" s="154">
        <f ca="1">IFERROR(NOW()-F128,"")</f>
        <v>45956.754976620374</v>
      </c>
      <c r="H128" s="153"/>
      <c r="I128" s="152" t="str">
        <f>IFERROR(VLOOKUP(D128,DB!A:F,6,0),"")</f>
        <v/>
      </c>
      <c r="J128" s="152" t="str">
        <f>IFERROR(VLOOKUP(D128,DB!A:G,7,0),"")</f>
        <v/>
      </c>
      <c r="K128" s="152"/>
      <c r="L128" s="152" t="str">
        <f>IFERROR(VLOOKUP(D128,DB!A:I,9,0),"")</f>
        <v/>
      </c>
    </row>
    <row r="129" spans="1:12" ht="15">
      <c r="A129" s="152"/>
      <c r="B129" s="152" t="str">
        <f>IFERROR(VLOOKUP(D129,DB!A:K,11,0),"")</f>
        <v/>
      </c>
      <c r="C129" s="152"/>
      <c r="D129" s="152"/>
      <c r="E129" s="152"/>
      <c r="F129" s="153"/>
      <c r="G129" s="154">
        <f ca="1">IFERROR(NOW()-F129,"")</f>
        <v>45956.754976620374</v>
      </c>
      <c r="H129" s="153"/>
      <c r="I129" s="152" t="str">
        <f>IFERROR(VLOOKUP(D129,DB!A:F,6,0),"")</f>
        <v/>
      </c>
      <c r="J129" s="152" t="str">
        <f>IFERROR(VLOOKUP(D129,DB!A:G,7,0),"")</f>
        <v/>
      </c>
      <c r="K129" s="152"/>
      <c r="L129" s="152" t="str">
        <f>IFERROR(VLOOKUP(D129,DB!A:I,9,0),"")</f>
        <v/>
      </c>
    </row>
    <row r="130" spans="1:12" ht="15">
      <c r="A130" s="152"/>
      <c r="B130" s="152" t="str">
        <f>IFERROR(VLOOKUP(D130,DB!A:K,11,0),"")</f>
        <v/>
      </c>
      <c r="C130" s="152"/>
      <c r="D130" s="152"/>
      <c r="E130" s="152"/>
      <c r="F130" s="153"/>
      <c r="G130" s="154">
        <f ca="1">IFERROR(NOW()-F130,"")</f>
        <v>45956.754976620374</v>
      </c>
      <c r="H130" s="153"/>
      <c r="I130" s="152" t="str">
        <f>IFERROR(VLOOKUP(D130,DB!A:F,6,0),"")</f>
        <v/>
      </c>
      <c r="J130" s="152" t="str">
        <f>IFERROR(VLOOKUP(D130,DB!A:G,7,0),"")</f>
        <v/>
      </c>
      <c r="K130" s="152"/>
      <c r="L130" s="152" t="str">
        <f>IFERROR(VLOOKUP(D130,DB!A:I,9,0),"")</f>
        <v/>
      </c>
    </row>
    <row r="131" spans="1:12" ht="15">
      <c r="A131" s="152"/>
      <c r="B131" s="152" t="str">
        <f>IFERROR(VLOOKUP(D131,DB!A:K,11,0),"")</f>
        <v/>
      </c>
      <c r="C131" s="152"/>
      <c r="D131" s="152"/>
      <c r="E131" s="152"/>
      <c r="F131" s="153"/>
      <c r="G131" s="154">
        <f ca="1">IFERROR(NOW()-F131,"")</f>
        <v>45956.754976620374</v>
      </c>
      <c r="H131" s="153"/>
      <c r="I131" s="152" t="str">
        <f>IFERROR(VLOOKUP(D131,DB!A:F,6,0),"")</f>
        <v/>
      </c>
      <c r="J131" s="152" t="str">
        <f>IFERROR(VLOOKUP(D131,DB!A:G,7,0),"")</f>
        <v/>
      </c>
      <c r="K131" s="152"/>
      <c r="L131" s="152" t="str">
        <f>IFERROR(VLOOKUP(D131,DB!A:I,9,0),"")</f>
        <v/>
      </c>
    </row>
    <row r="132" spans="1:12" ht="15">
      <c r="A132" s="152"/>
      <c r="B132" s="152" t="str">
        <f>IFERROR(VLOOKUP(D132,DB!A:K,11,0),"")</f>
        <v/>
      </c>
      <c r="C132" s="152"/>
      <c r="D132" s="152"/>
      <c r="E132" s="152"/>
      <c r="F132" s="153"/>
      <c r="G132" s="154">
        <f ca="1">IFERROR(NOW()-F132,"")</f>
        <v>45956.754976620374</v>
      </c>
      <c r="H132" s="153"/>
      <c r="I132" s="152" t="str">
        <f>IFERROR(VLOOKUP(D132,DB!A:F,6,0),"")</f>
        <v/>
      </c>
      <c r="J132" s="152" t="str">
        <f>IFERROR(VLOOKUP(D132,DB!A:G,7,0),"")</f>
        <v/>
      </c>
      <c r="K132" s="152"/>
      <c r="L132" s="152" t="str">
        <f>IFERROR(VLOOKUP(D132,DB!A:I,9,0),"")</f>
        <v/>
      </c>
    </row>
    <row r="133" spans="1:12" ht="15">
      <c r="A133" s="152"/>
      <c r="B133" s="152" t="str">
        <f>IFERROR(VLOOKUP(D133,DB!A:K,11,0),"")</f>
        <v/>
      </c>
      <c r="C133" s="152"/>
      <c r="D133" s="152"/>
      <c r="E133" s="152"/>
      <c r="F133" s="153"/>
      <c r="G133" s="154">
        <f ca="1">IFERROR(NOW()-F133,"")</f>
        <v>45956.754976620374</v>
      </c>
      <c r="H133" s="153"/>
      <c r="I133" s="152" t="str">
        <f>IFERROR(VLOOKUP(D133,DB!A:F,6,0),"")</f>
        <v/>
      </c>
      <c r="J133" s="152" t="str">
        <f>IFERROR(VLOOKUP(D133,DB!A:G,7,0),"")</f>
        <v/>
      </c>
      <c r="K133" s="152"/>
      <c r="L133" s="152" t="str">
        <f>IFERROR(VLOOKUP(D133,DB!A:I,9,0),"")</f>
        <v/>
      </c>
    </row>
    <row r="134" spans="1:12" ht="15">
      <c r="A134" s="152"/>
      <c r="B134" s="152" t="str">
        <f>IFERROR(VLOOKUP(D134,DB!A:K,11,0),"")</f>
        <v/>
      </c>
      <c r="C134" s="152"/>
      <c r="D134" s="152"/>
      <c r="E134" s="152"/>
      <c r="F134" s="153"/>
      <c r="G134" s="154">
        <f ca="1">IFERROR(NOW()-F134,"")</f>
        <v>45956.754976620374</v>
      </c>
      <c r="H134" s="153"/>
      <c r="I134" s="152" t="str">
        <f>IFERROR(VLOOKUP(D134,DB!A:F,6,0),"")</f>
        <v/>
      </c>
      <c r="J134" s="152" t="str">
        <f>IFERROR(VLOOKUP(D134,DB!A:G,7,0),"")</f>
        <v/>
      </c>
      <c r="K134" s="152"/>
      <c r="L134" s="152" t="str">
        <f>IFERROR(VLOOKUP(D134,DB!A:I,9,0),"")</f>
        <v/>
      </c>
    </row>
    <row r="135" spans="1:12" ht="15">
      <c r="A135" s="152"/>
      <c r="B135" s="152" t="str">
        <f>IFERROR(VLOOKUP(D135,DB!A:K,11,0),"")</f>
        <v/>
      </c>
      <c r="C135" s="152"/>
      <c r="D135" s="152"/>
      <c r="E135" s="152"/>
      <c r="F135" s="153"/>
      <c r="G135" s="154">
        <f ca="1">IFERROR(NOW()-F135,"")</f>
        <v>45956.754976620374</v>
      </c>
      <c r="H135" s="153"/>
      <c r="I135" s="152" t="str">
        <f>IFERROR(VLOOKUP(D135,DB!A:F,6,0),"")</f>
        <v/>
      </c>
      <c r="J135" s="152" t="str">
        <f>IFERROR(VLOOKUP(D135,DB!A:G,7,0),"")</f>
        <v/>
      </c>
      <c r="K135" s="152"/>
      <c r="L135" s="152" t="str">
        <f>IFERROR(VLOOKUP(D135,DB!A:I,9,0),"")</f>
        <v/>
      </c>
    </row>
    <row r="136" spans="1:12" ht="15">
      <c r="A136" s="158"/>
      <c r="B136" s="158" t="str">
        <f>IFERROR(VLOOKUP(D136,DB!A:K,11,0),"")</f>
        <v/>
      </c>
      <c r="C136" s="158"/>
      <c r="D136" s="158"/>
      <c r="E136" s="158"/>
      <c r="F136" s="159"/>
      <c r="G136" s="160">
        <f ca="1">IFERROR(NOW()-F136,"")</f>
        <v>45956.754976620374</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45956.754976620374</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45956.754976620374</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45956.754976620374</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45956.754976620374</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45956.754976620374</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45956.754976620374</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45956.754976620374</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45956.754976620374</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45956.754976620374</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45956.754976620374</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45956.754976620374</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45956.754976620374</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45956.754976620374</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45956.754976620374</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45956.754976620374</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45956.754976620374</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45956.754976620374</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45956.754976620374</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45956.754976620374</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45956.754976620374</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45956.754976620374</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45956.754976620374</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45956.754976620374</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45956.754976620374</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45956.754976620374</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45956.754976620374</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45956.754976620374</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45956.754976620374</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45956.754976620374</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45956.754976620374</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45956.754976620374</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45956.754976620374</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45956.754976620374</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45956.754976620374</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45956.754976620374</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45956.754976620374</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45956.754976620374</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45956.754976620374</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45956.754976620374</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45956.754976620374</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45956.754976620374</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45956.754976620374</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45956.754976620374</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45956.754976620374</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45956.754976620374</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45956.754976620374</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45956.754976620374</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45956.754976620374</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45956.754976620374</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45956.754976620374</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45956.754976620374</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45956.754976620374</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45956.754976620374</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45956.754976620374</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45956.754976620374</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45956.754976620374</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45956.754976620374</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45956.754976620374</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45956.754976620374</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45956.754976620374</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45956.754976620374</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45956.754976620374</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45956.754976620374</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45956.754976620374</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45956.754976620374</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45956.754976620374</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45956.754976620374</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45956.754976620374</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45956.754976620374</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45956.754976620374</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45956.754976620374</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45956.754976620374</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45956.754976620374</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45956.754976620374</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45956.754976620374</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45956.754976620374</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45956.754976620374</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45956.754976620374</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45956.754976620374</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45956.754976620374</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45956.754976620374</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45956.754976620374</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45956.754976620374</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45956.754976620374</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45956.754976620374</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45956.754976620374</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45956.754976620374</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45956.754976620374</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45956.754976620374</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45956.754976620374</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45956.754976620374</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45956.754976620374</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45956.754976620374</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45956.754976620374</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45956.754976620374</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45956.754976620374</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45956.754976620374</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45956.754976620374</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45956.754976620374</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45956.754976620374</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45956.754976620374</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45956.754976620374</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45956.754976620374</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45956.754976620374</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45956.754976620374</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45956.754976620374</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45956.754976620374</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45956.754976620374</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45956.754976620374</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45956.754976620374</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45956.754976620374</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45956.754976620374</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45956.754976620374</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45956.754976620374</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45956.754976620374</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45956.754976620374</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45956.754976620374</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45956.754976620374</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45956.754976620374</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45956.754976620374</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45956.754976620374</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45956.754976620374</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45956.754976620374</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45956.754976620374</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45956.754976620374</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45956.754976620374</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45956.754976620374</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45956.754976620374</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45956.754976620374</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45956.754976620374</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45956.754976620374</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45956.754976620374</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45956.754976620374</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45956.754976620374</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45956.754976620374</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45956.754976620374</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45956.754976620374</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45956.754976620374</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45956.754976620374</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45956.754976620374</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45956.754976620374</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45956.754976620374</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45956.754976620374</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45956.754976620374</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45956.754976620374</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45956.754976620374</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45956.754976620374</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45956.754976620374</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45956.754976620374</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45956.754976620374</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45956.754976620374</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45956.754976620374</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45956.754976620374</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45956.754976620374</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45956.754976620374</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45956.754976620374</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45956.754976620374</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45956.754976620374</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45956.754976620374</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45956.754976620374</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45956.754976620374</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45956.754976620374</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45956.754976620374</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45956.754976620374</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45956.754976620374</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45956.754976620374</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45956.754976620374</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45956.754976620374</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45956.754976620374</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45956.754976620374</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45956.754976620374</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45956.754976620374</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45956.754976620374</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45956.754976620374</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45956.754976620374</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45956.754976620374</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45956.754976620374</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45956.754976620374</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45956.754976620374</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45956.754976620374</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45956.754976620374</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45956.754976620374</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45956.754976620374</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45956.754976620374</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45956.754976620374</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45956.754976620374</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45956.754976620374</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45956.754976620374</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45956.754976620374</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45956.754976620374</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45956.754976620374</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45956.754976620374</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45956.754976620374</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45956.754976620374</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45956.754976620374</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45956.754976620374</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45956.754976620374</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45956.754976620374</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45956.754976620374</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45956.754976620374</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45956.754976620374</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45956.754976620374</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45956.754976620374</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45956.754976620374</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45956.754976620374</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45956.754976620374</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45956.754976620374</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45956.754976620374</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45956.754976620374</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45956.754976620374</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45956.754976620374</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45956.754976620374</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45956.754976620374</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45956.754976620374</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45956.754976620374</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45956.754976620374</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45956.754976620374</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45956.754976620374</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45956.754976620374</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45956.754976620374</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45956.754976620374</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45956.754976620374</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45956.754976620374</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45956.754976620374</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45956.754976620374</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45956.754976620374</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45956.754976620374</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45956.754976620374</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45956.754976620374</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45956.754976620374</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45956.754976620374</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45956.754976620374</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45956.754976620374</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45956.754976620374</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45956.754976620374</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45956.754976620374</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45956.754976620374</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45956.754976620374</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45956.754976620374</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45956.754976620374</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45956.754976620374</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45956.754976620374</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45956.754976620374</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45956.754976620374</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45956.754976620374</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45956.754976620374</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45956.754976620374</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45956.754976620374</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45956.754976620374</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45956.754976620374</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45956.754976620374</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45956.754976620374</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45956.754976620374</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45956.754976620374</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45956.754976620374</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45956.754976620374</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45956.754976620374</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45956.754976620374</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45956.754976620374</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45956.754976620374</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45956.754976620374</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45956.754976620374</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45956.754976620374</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45956.754976620374</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45956.754976620374</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45956.754976620374</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45956.754976620374</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45956.754976620374</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45956.754976620374</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45956.754976620374</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45956.754976620374</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45956.754976620374</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45956.754976620374</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45956.754976620374</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45956.754976620374</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45956.754976620374</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45956.754976620374</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45956.754976620374</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45956.754976620374</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45956.754976620374</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45956.754976620374</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45956.754976620374</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45956.754976620374</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45956.754976620374</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45956.754976620374</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45956.754976620374</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45956.754976620374</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45956.754976620374</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45956.754976620374</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45956.754976620374</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45956.754976620374</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45956.754976620374</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45956.754976620374</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45956.754976620374</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45956.754976620374</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45956.754976620374</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45956.754976620374</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45956.754976620374</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45956.754976620374</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45956.754976620374</v>
      </c>
      <c r="H436" s="159"/>
      <c r="I436" s="158" t="str">
        <f>IFERROR(VLOOKUP(D436,DB!A:F,6,0),"")</f>
        <v/>
      </c>
      <c r="J436" s="158" t="str">
        <f>IFERROR(VLOOKUP(D436,DB!A:G,7,0),"")</f>
        <v/>
      </c>
      <c r="K436" s="158"/>
      <c r="L436" s="158" t="str">
        <f>IFERROR(VLOOKUP(D436,DB!A:I,9,0),"")</f>
        <v/>
      </c>
    </row>
    <row r="437" spans="1:12" ht="15">
      <c r="A437" s="158"/>
      <c r="B437" s="158" t="str">
        <f>IFERROR(VLOOKUP(D437,DB!A:K,11,0),"")</f>
        <v/>
      </c>
      <c r="C437" s="158"/>
      <c r="D437" s="158"/>
      <c r="E437" s="158"/>
      <c r="F437" s="159"/>
      <c r="G437" s="160">
        <f ca="1">IFERROR(NOW()-F437,"")</f>
        <v>45956.754976620374</v>
      </c>
      <c r="H437" s="159"/>
      <c r="I437" s="158" t="str">
        <f>IFERROR(VLOOKUP(D437,DB!A:F,6,0),"")</f>
        <v/>
      </c>
      <c r="J437" s="158" t="str">
        <f>IFERROR(VLOOKUP(D437,DB!A:G,7,0),"")</f>
        <v/>
      </c>
      <c r="K437" s="158"/>
      <c r="L437" s="158" t="str">
        <f>IFERROR(VLOOKUP(D437,DB!A:I,9,0),"")</f>
        <v/>
      </c>
    </row>
    <row r="438" spans="1:12" ht="15">
      <c r="A438" s="158"/>
      <c r="B438" s="158" t="str">
        <f>IFERROR(VLOOKUP(D438,DB!A:K,11,0),"")</f>
        <v/>
      </c>
      <c r="C438" s="158"/>
      <c r="D438" s="158"/>
      <c r="E438" s="158"/>
      <c r="F438" s="159"/>
      <c r="G438" s="160">
        <f ca="1">IFERROR(NOW()-F438,"")</f>
        <v>45956.754976620374</v>
      </c>
      <c r="H438" s="159"/>
      <c r="I438" s="158" t="str">
        <f>IFERROR(VLOOKUP(D438,DB!A:F,6,0),"")</f>
        <v/>
      </c>
      <c r="J438" s="158" t="str">
        <f>IFERROR(VLOOKUP(D438,DB!A:G,7,0),"")</f>
        <v/>
      </c>
      <c r="K438" s="158"/>
      <c r="L438" s="158" t="str">
        <f>IFERROR(VLOOKUP(D438,DB!A:I,9,0),"")</f>
        <v/>
      </c>
    </row>
    <row r="439" spans="1:12" ht="15">
      <c r="A439" s="158"/>
      <c r="B439" s="158" t="str">
        <f>IFERROR(VLOOKUP(D439,DB!A:K,11,0),"")</f>
        <v/>
      </c>
      <c r="C439" s="158"/>
      <c r="D439" s="158"/>
      <c r="E439" s="158"/>
      <c r="F439" s="159"/>
      <c r="G439" s="160">
        <f ca="1">IFERROR(NOW()-F439,"")</f>
        <v>45956.754976620374</v>
      </c>
      <c r="H439" s="159"/>
      <c r="I439" s="158" t="str">
        <f>IFERROR(VLOOKUP(D439,DB!A:F,6,0),"")</f>
        <v/>
      </c>
      <c r="J439" s="158" t="str">
        <f>IFERROR(VLOOKUP(D439,DB!A:G,7,0),"")</f>
        <v/>
      </c>
      <c r="K439" s="158"/>
      <c r="L439" s="158" t="str">
        <f>IFERROR(VLOOKUP(D439,DB!A:I,9,0),"")</f>
        <v/>
      </c>
    </row>
    <row r="440" spans="1:12" ht="15">
      <c r="A440" s="158"/>
      <c r="B440" s="158" t="str">
        <f>IFERROR(VLOOKUP(D440,DB!A:K,11,0),"")</f>
        <v/>
      </c>
      <c r="C440" s="158"/>
      <c r="D440" s="158"/>
      <c r="E440" s="158"/>
      <c r="F440" s="159"/>
      <c r="G440" s="160">
        <f ca="1">IFERROR(NOW()-F440,"")</f>
        <v>45956.754976620374</v>
      </c>
      <c r="H440" s="159"/>
      <c r="I440" s="158" t="str">
        <f>IFERROR(VLOOKUP(D440,DB!A:F,6,0),"")</f>
        <v/>
      </c>
      <c r="J440" s="158" t="str">
        <f>IFERROR(VLOOKUP(D440,DB!A:G,7,0),"")</f>
        <v/>
      </c>
      <c r="K440" s="158"/>
      <c r="L440" s="158" t="str">
        <f>IFERROR(VLOOKUP(D440,DB!A:I,9,0),"")</f>
        <v/>
      </c>
    </row>
    <row r="441" spans="1:12" ht="15">
      <c r="A441" s="158"/>
      <c r="B441" s="158" t="str">
        <f>IFERROR(VLOOKUP(D441,DB!A:K,11,0),"")</f>
        <v/>
      </c>
      <c r="C441" s="158"/>
      <c r="D441" s="158"/>
      <c r="E441" s="158"/>
      <c r="F441" s="159"/>
      <c r="G441" s="160">
        <f ca="1">IFERROR(NOW()-F441,"")</f>
        <v>45956.754976620374</v>
      </c>
      <c r="H441" s="159"/>
      <c r="I441" s="158" t="str">
        <f>IFERROR(VLOOKUP(D441,DB!A:F,6,0),"")</f>
        <v/>
      </c>
      <c r="J441" s="158" t="str">
        <f>IFERROR(VLOOKUP(D441,DB!A:G,7,0),"")</f>
        <v/>
      </c>
      <c r="K441" s="158"/>
      <c r="L441" s="158" t="str">
        <f>IFERROR(VLOOKUP(D441,DB!A:I,9,0),"")</f>
        <v/>
      </c>
    </row>
    <row r="442" spans="1:12" ht="15">
      <c r="A442" s="158"/>
      <c r="B442" s="158" t="str">
        <f>IFERROR(VLOOKUP(D442,DB!A:K,11,0),"")</f>
        <v/>
      </c>
      <c r="C442" s="158"/>
      <c r="D442" s="158"/>
      <c r="E442" s="158"/>
      <c r="F442" s="159"/>
      <c r="G442" s="160">
        <f ca="1">IFERROR(NOW()-F442,"")</f>
        <v>45956.754976620374</v>
      </c>
      <c r="H442" s="159"/>
      <c r="I442" s="158" t="str">
        <f>IFERROR(VLOOKUP(D442,DB!A:F,6,0),"")</f>
        <v/>
      </c>
      <c r="J442" s="158" t="str">
        <f>IFERROR(VLOOKUP(D442,DB!A:G,7,0),"")</f>
        <v/>
      </c>
      <c r="K442" s="158"/>
      <c r="L442" s="158" t="str">
        <f>IFERROR(VLOOKUP(D442,DB!A:I,9,0),"")</f>
        <v/>
      </c>
    </row>
    <row r="443" spans="1:12" ht="15">
      <c r="A443" s="158"/>
      <c r="B443" s="158" t="str">
        <f>IFERROR(VLOOKUP(D443,DB!A:K,11,0),"")</f>
        <v/>
      </c>
      <c r="C443" s="158"/>
      <c r="D443" s="158"/>
      <c r="E443" s="158"/>
      <c r="F443" s="159"/>
      <c r="G443" s="160">
        <f ca="1">IFERROR(NOW()-F443,"")</f>
        <v>45956.754976620374</v>
      </c>
      <c r="H443" s="159"/>
      <c r="I443" s="158" t="str">
        <f>IFERROR(VLOOKUP(D443,DB!A:F,6,0),"")</f>
        <v/>
      </c>
      <c r="J443" s="158" t="str">
        <f>IFERROR(VLOOKUP(D443,DB!A:G,7,0),"")</f>
        <v/>
      </c>
      <c r="K443" s="158"/>
      <c r="L443" s="158" t="str">
        <f>IFERROR(VLOOKUP(D443,DB!A:I,9,0),"")</f>
        <v/>
      </c>
    </row>
    <row r="444" spans="1:12" ht="15">
      <c r="A444" s="158"/>
      <c r="B444" s="158" t="str">
        <f>IFERROR(VLOOKUP(D444,DB!A:K,11,0),"")</f>
        <v/>
      </c>
      <c r="C444" s="158"/>
      <c r="D444" s="158"/>
      <c r="E444" s="158"/>
      <c r="F444" s="159"/>
      <c r="G444" s="160">
        <f ca="1">IFERROR(NOW()-F444,"")</f>
        <v>45956.754976620374</v>
      </c>
      <c r="H444" s="159"/>
      <c r="I444" s="158" t="str">
        <f>IFERROR(VLOOKUP(D444,DB!A:F,6,0),"")</f>
        <v/>
      </c>
      <c r="J444" s="158" t="str">
        <f>IFERROR(VLOOKUP(D444,DB!A:G,7,0),"")</f>
        <v/>
      </c>
      <c r="K444" s="158"/>
      <c r="L444" s="158" t="str">
        <f>IFERROR(VLOOKUP(D444,DB!A:I,9,0),"")</f>
        <v/>
      </c>
    </row>
    <row r="445" spans="1:12" ht="15">
      <c r="A445" s="158"/>
      <c r="B445" s="158" t="str">
        <f>IFERROR(VLOOKUP(D445,DB!A:K,11,0),"")</f>
        <v/>
      </c>
      <c r="C445" s="158"/>
      <c r="D445" s="158"/>
      <c r="E445" s="158"/>
      <c r="F445" s="159"/>
      <c r="G445" s="160">
        <f ca="1">IFERROR(NOW()-F445,"")</f>
        <v>45956.754976620374</v>
      </c>
      <c r="H445" s="159"/>
      <c r="I445" s="158" t="str">
        <f>IFERROR(VLOOKUP(D445,DB!A:F,6,0),"")</f>
        <v/>
      </c>
      <c r="J445" s="158" t="str">
        <f>IFERROR(VLOOKUP(D445,DB!A:G,7,0),"")</f>
        <v/>
      </c>
      <c r="K445" s="158"/>
      <c r="L445" s="158" t="str">
        <f>IFERROR(VLOOKUP(D445,DB!A:I,9,0),"")</f>
        <v/>
      </c>
    </row>
    <row r="446" spans="1:12" ht="15">
      <c r="A446" s="158"/>
      <c r="B446" s="158" t="str">
        <f>IFERROR(VLOOKUP(D446,DB!A:K,11,0),"")</f>
        <v/>
      </c>
      <c r="C446" s="158"/>
      <c r="D446" s="158"/>
      <c r="E446" s="158"/>
      <c r="F446" s="159"/>
      <c r="G446" s="160">
        <f ca="1">IFERROR(NOW()-F446,"")</f>
        <v>45956.754976620374</v>
      </c>
      <c r="H446" s="159"/>
      <c r="I446" s="158" t="str">
        <f>IFERROR(VLOOKUP(D446,DB!A:F,6,0),"")</f>
        <v/>
      </c>
      <c r="J446" s="158" t="str">
        <f>IFERROR(VLOOKUP(D446,DB!A:G,7,0),"")</f>
        <v/>
      </c>
      <c r="K446" s="158"/>
      <c r="L446" s="158" t="str">
        <f>IFERROR(VLOOKUP(D446,DB!A:I,9,0),"")</f>
        <v/>
      </c>
    </row>
    <row r="447" spans="1:12" ht="15">
      <c r="A447" s="158"/>
      <c r="B447" s="158" t="str">
        <f>IFERROR(VLOOKUP(D447,DB!A:K,11,0),"")</f>
        <v/>
      </c>
      <c r="C447" s="158"/>
      <c r="D447" s="158"/>
      <c r="E447" s="158"/>
      <c r="F447" s="159"/>
      <c r="G447" s="160">
        <f ca="1">IFERROR(NOW()-F447,"")</f>
        <v>45956.754976620374</v>
      </c>
      <c r="H447" s="159"/>
      <c r="I447" s="158" t="str">
        <f>IFERROR(VLOOKUP(D447,DB!A:F,6,0),"")</f>
        <v/>
      </c>
      <c r="J447" s="158" t="str">
        <f>IFERROR(VLOOKUP(D447,DB!A:G,7,0),"")</f>
        <v/>
      </c>
      <c r="K447" s="158"/>
      <c r="L447" s="158" t="str">
        <f>IFERROR(VLOOKUP(D447,DB!A:I,9,0),"")</f>
        <v/>
      </c>
    </row>
    <row r="448" spans="1:12" ht="15">
      <c r="A448" s="158"/>
      <c r="B448" s="158" t="str">
        <f>IFERROR(VLOOKUP(D448,DB!A:K,11,0),"")</f>
        <v/>
      </c>
      <c r="C448" s="158"/>
      <c r="D448" s="158"/>
      <c r="E448" s="158"/>
      <c r="F448" s="159"/>
      <c r="G448" s="160">
        <f ca="1">IFERROR(NOW()-F448,"")</f>
        <v>45956.754976620374</v>
      </c>
      <c r="H448" s="159"/>
      <c r="I448" s="158" t="str">
        <f>IFERROR(VLOOKUP(D448,DB!A:F,6,0),"")</f>
        <v/>
      </c>
      <c r="J448" s="158" t="str">
        <f>IFERROR(VLOOKUP(D448,DB!A:G,7,0),"")</f>
        <v/>
      </c>
      <c r="K448" s="158"/>
      <c r="L448" s="158" t="str">
        <f>IFERROR(VLOOKUP(D448,DB!A:I,9,0),"")</f>
        <v/>
      </c>
    </row>
    <row r="449" spans="1:12" ht="15">
      <c r="A449" s="158"/>
      <c r="B449" s="158" t="str">
        <f>IFERROR(VLOOKUP(D449,DB!A:K,11,0),"")</f>
        <v/>
      </c>
      <c r="C449" s="158"/>
      <c r="D449" s="158"/>
      <c r="E449" s="158"/>
      <c r="F449" s="159"/>
      <c r="G449" s="160">
        <f ca="1">IFERROR(NOW()-F449,"")</f>
        <v>45956.754976620374</v>
      </c>
      <c r="H449" s="159"/>
      <c r="I449" s="158" t="str">
        <f>IFERROR(VLOOKUP(D449,DB!A:F,6,0),"")</f>
        <v/>
      </c>
      <c r="J449" s="158" t="str">
        <f>IFERROR(VLOOKUP(D449,DB!A:G,7,0),"")</f>
        <v/>
      </c>
      <c r="K449" s="158"/>
      <c r="L449" s="158" t="str">
        <f>IFERROR(VLOOKUP(D449,DB!A:I,9,0),"")</f>
        <v/>
      </c>
    </row>
    <row r="450" spans="1:12" ht="15">
      <c r="A450" s="158"/>
      <c r="B450" s="158" t="str">
        <f>IFERROR(VLOOKUP(D450,DB!A:K,11,0),"")</f>
        <v/>
      </c>
      <c r="C450" s="158"/>
      <c r="D450" s="158"/>
      <c r="E450" s="158"/>
      <c r="F450" s="159"/>
      <c r="G450" s="160">
        <f ca="1">IFERROR(NOW()-F450,"")</f>
        <v>45956.754976620374</v>
      </c>
      <c r="H450" s="159"/>
      <c r="I450" s="158" t="str">
        <f>IFERROR(VLOOKUP(D450,DB!A:F,6,0),"")</f>
        <v/>
      </c>
      <c r="J450" s="158" t="str">
        <f>IFERROR(VLOOKUP(D450,DB!A:G,7,0),"")</f>
        <v/>
      </c>
      <c r="K450" s="158"/>
      <c r="L450" s="158" t="str">
        <f>IFERROR(VLOOKUP(D450,DB!A:I,9,0),"")</f>
        <v/>
      </c>
    </row>
    <row r="451" spans="1:12" ht="15">
      <c r="A451" s="158"/>
      <c r="B451" s="158" t="str">
        <f>IFERROR(VLOOKUP(D451,DB!A:K,11,0),"")</f>
        <v/>
      </c>
      <c r="C451" s="158"/>
      <c r="D451" s="158"/>
      <c r="E451" s="158"/>
      <c r="F451" s="159"/>
      <c r="G451" s="160">
        <f ca="1">IFERROR(NOW()-F451,"")</f>
        <v>45956.754976620374</v>
      </c>
      <c r="H451" s="159"/>
      <c r="I451" s="158" t="str">
        <f>IFERROR(VLOOKUP(D451,DB!A:F,6,0),"")</f>
        <v/>
      </c>
      <c r="J451" s="158" t="str">
        <f>IFERROR(VLOOKUP(D451,DB!A:G,7,0),"")</f>
        <v/>
      </c>
      <c r="K451" s="158"/>
      <c r="L451" s="158" t="str">
        <f>IFERROR(VLOOKUP(D451,DB!A:I,9,0),"")</f>
        <v/>
      </c>
    </row>
    <row r="452" spans="1:12" ht="15">
      <c r="A452" s="158"/>
      <c r="B452" s="158" t="str">
        <f>IFERROR(VLOOKUP(D452,DB!A:K,11,0),"")</f>
        <v/>
      </c>
      <c r="C452" s="158"/>
      <c r="D452" s="158"/>
      <c r="E452" s="158"/>
      <c r="F452" s="159"/>
      <c r="G452" s="160">
        <f ca="1">IFERROR(NOW()-F452,"")</f>
        <v>45956.754976620374</v>
      </c>
      <c r="H452" s="159"/>
      <c r="I452" s="158" t="str">
        <f>IFERROR(VLOOKUP(D452,DB!A:F,6,0),"")</f>
        <v/>
      </c>
      <c r="J452" s="158" t="str">
        <f>IFERROR(VLOOKUP(D452,DB!A:G,7,0),"")</f>
        <v/>
      </c>
      <c r="K452" s="158"/>
      <c r="L452" s="158" t="str">
        <f>IFERROR(VLOOKUP(D452,DB!A:I,9,0),"")</f>
        <v/>
      </c>
    </row>
    <row r="453" spans="1:12" ht="15">
      <c r="A453" s="158"/>
      <c r="B453" s="158" t="str">
        <f>IFERROR(VLOOKUP(D453,DB!A:K,11,0),"")</f>
        <v/>
      </c>
      <c r="C453" s="158"/>
      <c r="D453" s="158"/>
      <c r="E453" s="158"/>
      <c r="F453" s="159"/>
      <c r="G453" s="160">
        <f ca="1">IFERROR(NOW()-F453,"")</f>
        <v>45956.754976620374</v>
      </c>
      <c r="H453" s="159"/>
      <c r="I453" s="158" t="str">
        <f>IFERROR(VLOOKUP(D453,DB!A:F,6,0),"")</f>
        <v/>
      </c>
      <c r="J453" s="158" t="str">
        <f>IFERROR(VLOOKUP(D453,DB!A:G,7,0),"")</f>
        <v/>
      </c>
      <c r="K453" s="158"/>
      <c r="L453" s="158" t="str">
        <f>IFERROR(VLOOKUP(D453,DB!A:I,9,0),"")</f>
        <v/>
      </c>
    </row>
    <row r="454" spans="1:12" ht="15">
      <c r="A454" s="158"/>
      <c r="B454" s="158" t="str">
        <f>IFERROR(VLOOKUP(D454,DB!A:K,11,0),"")</f>
        <v/>
      </c>
      <c r="C454" s="158"/>
      <c r="D454" s="158"/>
      <c r="E454" s="158"/>
      <c r="F454" s="159"/>
      <c r="G454" s="160">
        <f ca="1">IFERROR(NOW()-F454,"")</f>
        <v>45956.754976620374</v>
      </c>
      <c r="H454" s="159"/>
      <c r="I454" s="158" t="str">
        <f>IFERROR(VLOOKUP(D454,DB!A:F,6,0),"")</f>
        <v/>
      </c>
      <c r="J454" s="158" t="str">
        <f>IFERROR(VLOOKUP(D454,DB!A:G,7,0),"")</f>
        <v/>
      </c>
      <c r="K454" s="158"/>
      <c r="L454" s="158" t="str">
        <f>IFERROR(VLOOKUP(D454,DB!A:I,9,0),"")</f>
        <v/>
      </c>
    </row>
    <row r="455" spans="1:12" ht="15">
      <c r="A455" s="158"/>
      <c r="B455" s="158" t="str">
        <f>IFERROR(VLOOKUP(D455,DB!A:K,11,0),"")</f>
        <v/>
      </c>
      <c r="C455" s="158"/>
      <c r="D455" s="158"/>
      <c r="E455" s="158"/>
      <c r="F455" s="159"/>
      <c r="G455" s="160">
        <f ca="1">IFERROR(NOW()-F455,"")</f>
        <v>45956.754976620374</v>
      </c>
      <c r="H455" s="159"/>
      <c r="I455" s="158" t="str">
        <f>IFERROR(VLOOKUP(D455,DB!A:F,6,0),"")</f>
        <v/>
      </c>
      <c r="J455" s="158" t="str">
        <f>IFERROR(VLOOKUP(D455,DB!A:G,7,0),"")</f>
        <v/>
      </c>
      <c r="K455" s="158"/>
      <c r="L455" s="158" t="str">
        <f>IFERROR(VLOOKUP(D455,DB!A:I,9,0),"")</f>
        <v/>
      </c>
    </row>
    <row r="456" spans="1:12" ht="15">
      <c r="A456" s="158"/>
      <c r="B456" s="158" t="str">
        <f>IFERROR(VLOOKUP(D456,DB!A:K,11,0),"")</f>
        <v/>
      </c>
      <c r="C456" s="158"/>
      <c r="D456" s="158"/>
      <c r="E456" s="158"/>
      <c r="F456" s="159"/>
      <c r="G456" s="160">
        <f ca="1">IFERROR(NOW()-F456,"")</f>
        <v>45956.754976620374</v>
      </c>
      <c r="H456" s="159"/>
      <c r="I456" s="158" t="str">
        <f>IFERROR(VLOOKUP(D456,DB!A:F,6,0),"")</f>
        <v/>
      </c>
      <c r="J456" s="158" t="str">
        <f>IFERROR(VLOOKUP(D456,DB!A:G,7,0),"")</f>
        <v/>
      </c>
      <c r="K456" s="158"/>
      <c r="L456" s="158" t="str">
        <f>IFERROR(VLOOKUP(D456,DB!A:I,9,0),"")</f>
        <v/>
      </c>
    </row>
    <row r="457" spans="1:12" ht="15"/>
    <row r="458" spans="1:12" ht="15"/>
    <row r="459" spans="1:12" ht="15"/>
    <row r="460" spans="1:12" ht="15"/>
    <row r="461" spans="1:12" ht="15"/>
    <row r="462" spans="1:12" ht="15"/>
    <row r="463" spans="1:12" ht="15"/>
    <row r="464" spans="1:12"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6" ht="15"/>
    <row r="567" ht="15"/>
    <row r="569" ht="15"/>
    <row r="570" ht="15"/>
    <row r="571" ht="15"/>
    <row r="572" ht="15"/>
    <row r="574" ht="15"/>
    <row r="575" ht="15"/>
    <row r="582" ht="15"/>
    <row r="583" ht="15"/>
    <row r="584" ht="15"/>
    <row r="585" ht="15"/>
    <row r="586" ht="15"/>
    <row r="587" ht="15"/>
    <row r="590" ht="15"/>
    <row r="591" ht="15"/>
    <row r="592" ht="15"/>
    <row r="593" ht="15"/>
    <row r="594" ht="15"/>
    <row r="595" ht="15"/>
    <row r="596" ht="15"/>
    <row r="597" ht="15"/>
    <row r="598" ht="15"/>
    <row r="599" ht="15"/>
    <row r="600" ht="15"/>
    <row r="601"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7" ht="15"/>
    <row r="658" ht="15"/>
    <row r="695" ht="15"/>
    <row r="696" ht="15"/>
    <row r="697" ht="15"/>
    <row r="698" ht="15"/>
    <row r="699" ht="15"/>
    <row r="700" ht="15"/>
    <row r="701" ht="15"/>
    <row r="702" ht="15"/>
    <row r="703" ht="15"/>
    <row r="704"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0" ht="15"/>
    <row r="781" ht="15"/>
    <row r="782" ht="15"/>
    <row r="783" ht="15"/>
    <row r="785" ht="15"/>
    <row r="786" ht="15"/>
    <row r="787" ht="15"/>
    <row r="789" ht="15"/>
    <row r="790" ht="15"/>
    <row r="792" ht="15"/>
    <row r="793" ht="15"/>
    <row r="794" ht="15"/>
    <row r="795" ht="15"/>
    <row r="796" ht="15"/>
    <row r="797" ht="15"/>
    <row r="798" ht="15"/>
    <row r="799" ht="15"/>
    <row r="800" ht="15"/>
    <row r="801" ht="15"/>
    <row r="802" ht="15"/>
    <row r="803" ht="15"/>
    <row r="804" ht="15"/>
    <row r="805" ht="15"/>
    <row r="806" ht="15"/>
    <row r="807" ht="15"/>
    <row r="808" ht="15"/>
    <row r="809" ht="15"/>
    <row r="810" ht="15"/>
    <row r="811" ht="15"/>
    <row r="812" ht="15"/>
    <row r="813" ht="15"/>
    <row r="814" ht="15"/>
    <row r="815" ht="15"/>
    <row r="816" ht="15"/>
    <row r="817" ht="15"/>
    <row r="818" ht="15"/>
    <row r="819" ht="15"/>
    <row r="820" ht="15"/>
    <row r="821" ht="15"/>
    <row r="823" ht="15"/>
    <row r="824" ht="15"/>
    <row r="994" ht="15"/>
    <row r="995" ht="15"/>
    <row r="996" ht="15"/>
    <row r="997" ht="15"/>
    <row r="998" ht="15"/>
    <row r="999" ht="15"/>
    <row r="1005" ht="15"/>
    <row r="1006" ht="15"/>
    <row r="1007" ht="15"/>
    <row r="1008" ht="15"/>
    <row r="1009" ht="15"/>
    <row r="1010" ht="15"/>
    <row r="1011"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2" ht="15"/>
    <row r="1063" ht="15"/>
    <row r="1069" ht="15"/>
    <row r="1070" ht="15"/>
    <row r="1072" ht="15"/>
    <row r="1073" ht="15"/>
    <row r="1074" ht="15"/>
    <row r="1075" ht="15"/>
    <row r="1076" ht="15"/>
    <row r="1077" ht="15"/>
    <row r="1078" ht="15"/>
    <row r="1080" ht="15"/>
    <row r="1081" ht="15"/>
    <row r="1082" ht="15"/>
    <row r="1084" ht="15"/>
    <row r="1085" ht="15"/>
    <row r="1086" ht="15"/>
    <row r="1087" ht="15"/>
    <row r="1088" ht="15"/>
    <row r="1089" ht="15"/>
    <row r="1090" ht="15"/>
    <row r="1091" ht="15"/>
    <row r="1092" ht="15"/>
    <row r="1093" ht="15"/>
    <row r="1094" ht="15"/>
    <row r="1095" ht="15"/>
    <row r="1096" ht="15"/>
    <row r="1097" ht="15"/>
    <row r="1098" ht="15"/>
    <row r="1099" ht="15"/>
    <row r="1100" ht="15"/>
    <row r="1101" ht="15"/>
    <row r="1102" ht="15"/>
    <row r="1103" ht="15"/>
    <row r="1104" ht="15"/>
    <row r="1105" ht="15"/>
    <row r="1106" ht="15"/>
    <row r="1107" ht="15"/>
    <row r="1108" ht="15"/>
    <row r="1109" ht="15"/>
    <row r="1110" ht="15"/>
    <row r="1111" ht="15"/>
    <row r="1112" ht="15"/>
    <row r="1113" ht="15"/>
    <row r="1114" ht="15"/>
    <row r="1115" ht="15"/>
    <row r="1116" ht="15"/>
    <row r="1117" ht="15"/>
    <row r="1118" ht="15"/>
    <row r="1119" ht="15"/>
    <row r="1120" ht="15"/>
    <row r="1127" ht="15"/>
    <row r="1128" ht="15"/>
    <row r="1129" ht="15"/>
    <row r="1130" ht="15"/>
    <row r="1131" ht="15"/>
    <row r="1132" ht="15"/>
    <row r="1133" ht="15"/>
    <row r="1134" ht="15"/>
    <row r="1135" ht="15"/>
    <row r="1136" ht="15"/>
    <row r="1137" ht="15"/>
    <row r="1138" ht="15"/>
    <row r="1139" ht="15"/>
    <row r="1140" ht="15"/>
    <row r="1141" ht="15"/>
    <row r="1142" ht="15"/>
    <row r="1143" ht="15"/>
    <row r="1144" ht="15"/>
    <row r="1145" ht="15"/>
    <row r="1146" ht="15"/>
    <row r="1147" ht="15"/>
    <row r="1148" ht="15"/>
    <row r="1151" ht="15"/>
    <row r="1152" ht="15"/>
    <row r="1153" ht="15"/>
    <row r="1154" ht="15"/>
    <row r="1155" ht="15"/>
    <row r="1156" ht="15"/>
    <row r="1157" ht="15"/>
    <row r="1158" ht="15"/>
    <row r="1159" ht="15"/>
    <row r="1160" ht="15"/>
    <row r="1161" ht="15"/>
    <row r="1162" ht="15"/>
    <row r="1163" ht="15"/>
    <row r="1164" ht="15"/>
    <row r="1166" ht="15"/>
    <row r="1167" ht="15"/>
    <row r="1168" ht="15"/>
    <row r="1169" ht="15"/>
    <row r="1170" ht="15"/>
    <row r="1171" ht="15"/>
    <row r="1172" ht="15"/>
    <row r="1173" ht="15"/>
    <row r="1174" ht="15"/>
    <row r="1175" ht="15"/>
    <row r="1176" ht="15"/>
    <row r="1177" ht="15"/>
    <row r="1180" ht="15"/>
    <row r="1181" ht="15"/>
    <row r="1182" ht="15"/>
    <row r="1183" ht="15"/>
    <row r="1184" ht="15"/>
    <row r="1185" ht="15"/>
    <row r="1186" ht="15"/>
    <row r="1188" ht="15"/>
    <row r="1189" ht="15"/>
    <row r="1190" ht="15"/>
    <row r="1191" ht="15"/>
    <row r="1192" ht="15"/>
    <row r="1193" ht="15"/>
    <row r="1194" ht="15"/>
    <row r="1195" ht="15"/>
    <row r="1196" ht="15"/>
    <row r="1197" ht="15"/>
    <row r="1198" ht="15"/>
    <row r="1200" ht="15"/>
    <row r="1201" ht="15"/>
    <row r="1202" ht="15"/>
    <row r="1203" ht="15"/>
    <row r="1204" ht="15"/>
    <row r="1205" ht="15"/>
    <row r="1206" ht="15"/>
    <row r="1207" ht="15"/>
    <row r="1208" ht="15"/>
    <row r="1209" ht="15"/>
    <row r="1217" ht="15"/>
    <row r="1218" ht="15"/>
    <row r="1221" ht="15"/>
    <row r="1222" ht="15"/>
    <row r="1223" ht="15"/>
    <row r="1224" ht="15"/>
    <row r="1225" ht="15"/>
    <row r="1226" ht="15"/>
    <row r="1227" ht="15"/>
    <row r="1228" ht="15"/>
    <row r="1231" ht="15"/>
    <row r="1232" ht="15"/>
    <row r="1233" ht="15"/>
    <row r="1234" ht="15"/>
    <row r="1235" ht="15"/>
    <row r="1236" ht="15"/>
    <row r="1237" ht="15"/>
    <row r="1238" ht="15"/>
    <row r="1239" ht="15"/>
    <row r="1240" ht="15"/>
    <row r="1241" ht="15"/>
    <row r="1242" ht="15"/>
    <row r="1244" ht="15"/>
    <row r="1245" ht="15"/>
    <row r="1246" ht="15"/>
    <row r="1249" ht="15"/>
    <row r="1251" ht="15"/>
    <row r="1253" ht="15"/>
    <row r="1256" ht="15"/>
    <row r="1257" ht="15"/>
    <row r="1258" ht="15"/>
    <row r="1260" ht="15"/>
    <row r="1262" ht="15"/>
    <row r="1263" ht="15"/>
    <row r="1264" ht="15"/>
    <row r="1265" ht="15"/>
    <row r="1266" ht="15"/>
    <row r="1268" ht="15"/>
    <row r="1269" ht="15"/>
    <row r="1270" ht="15"/>
    <row r="1271" ht="15"/>
    <row r="1273" ht="15"/>
    <row r="1275" ht="15"/>
    <row r="1276" ht="15"/>
    <row r="1278" ht="15"/>
    <row r="1279" ht="15"/>
    <row r="1280" ht="15"/>
    <row r="1281" ht="15"/>
    <row r="1283" ht="15"/>
    <row r="1285" ht="15"/>
    <row r="1286" ht="15"/>
    <row r="1287" ht="15"/>
    <row r="1288" ht="15"/>
    <row r="1290" ht="15"/>
    <row r="1291" ht="15"/>
    <row r="1292" ht="15"/>
    <row r="1293" ht="15"/>
    <row r="1294" ht="15"/>
    <row r="1295" ht="15"/>
    <row r="1296" ht="15"/>
    <row r="1299" ht="15"/>
    <row r="1301" ht="15"/>
    <row r="1302" ht="15"/>
    <row r="1303" ht="15"/>
    <row r="1304" ht="15"/>
    <row r="1305" ht="15"/>
    <row r="1306" ht="15"/>
    <row r="1307" ht="15"/>
  </sheetData>
  <dataValidations count="2">
    <dataValidation allowBlank="1" showInputMessage="1" showErrorMessage="1" sqref="E1" xr:uid="{920C6338-E771-4DAE-8C89-92A9093EA4DE}"/>
    <dataValidation type="list" allowBlank="1" showInputMessage="1" showErrorMessage="1" sqref="E2:E456"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26"/>
  <sheetViews>
    <sheetView tabSelected="1" workbookViewId="0">
      <selection activeCell="A5" sqref="A5:XFD5"/>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10" width="14.796875" style="24" customWidth="1"/>
    <col min="11" max="11" width="73.796875" style="45" customWidth="1"/>
    <col min="12" max="12" width="8.8984375" style="24" customWidth="1"/>
    <col min="13" max="16383" width="21.3984375" style="24"/>
    <col min="16384" max="16384" width="21.3984375" style="24" bestFit="1" customWidth="1"/>
  </cols>
  <sheetData>
    <row r="1" spans="1:16383" s="44" customFormat="1" ht="48" customHeight="1">
      <c r="A1" s="140" t="s">
        <v>38987</v>
      </c>
      <c r="B1" s="140" t="s">
        <v>38988</v>
      </c>
      <c r="C1" s="140" t="s">
        <v>38989</v>
      </c>
      <c r="D1" s="140" t="s">
        <v>166</v>
      </c>
      <c r="E1" s="140" t="s">
        <v>38990</v>
      </c>
      <c r="F1" s="141" t="s">
        <v>38991</v>
      </c>
      <c r="G1" s="142" t="s">
        <v>38992</v>
      </c>
      <c r="H1" s="141" t="s">
        <v>38993</v>
      </c>
      <c r="I1" s="140" t="s">
        <v>38994</v>
      </c>
      <c r="J1" s="140" t="s">
        <v>38995</v>
      </c>
      <c r="K1" s="140" t="s">
        <v>38996</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s="110" customFormat="1" ht="31.5" customHeight="1">
      <c r="A2" s="103" t="s">
        <v>39102</v>
      </c>
      <c r="B2" s="103" t="str">
        <f>IFERROR(VLOOKUP(D2,DB!A:K,11,0),"")</f>
        <v>R6</v>
      </c>
      <c r="C2" s="105">
        <v>1</v>
      </c>
      <c r="D2" s="103" t="s">
        <v>38564</v>
      </c>
      <c r="E2" s="106" t="s">
        <v>38998</v>
      </c>
      <c r="F2" s="107">
        <v>45956.104409722226</v>
      </c>
      <c r="G2" s="77">
        <f ca="1">IFERROR(NOW()-F2,"-")</f>
        <v>0.65056666666350793</v>
      </c>
      <c r="H2" s="107">
        <v>45956.092986111114</v>
      </c>
      <c r="I2" s="103" t="str">
        <f>IFERROR(VLOOKUP(D2,DB!A:F,6,0),"")</f>
        <v>Generator-SG</v>
      </c>
      <c r="J2" s="102" t="str">
        <f>IFERROR(VLOOKUP(D2,DB!A:G,7,0),"")</f>
        <v>Vandalized</v>
      </c>
      <c r="K2" s="108" t="s">
        <v>39103</v>
      </c>
      <c r="L2" s="109" t="str">
        <f>IFERROR(VLOOKUP(D2,DB!A:I,9,0),"")</f>
        <v>Latis</v>
      </c>
    </row>
    <row r="3" spans="1:16383" ht="31.5" customHeight="1">
      <c r="A3" s="104" t="s">
        <v>39104</v>
      </c>
      <c r="B3" s="103" t="str">
        <f>IFERROR(VLOOKUP(D3,DB!A:K,11,0),"")</f>
        <v>R6</v>
      </c>
      <c r="C3" s="105">
        <v>1</v>
      </c>
      <c r="D3" s="103" t="s">
        <v>34971</v>
      </c>
      <c r="E3" s="106" t="s">
        <v>39105</v>
      </c>
      <c r="F3" s="107">
        <v>45956.62903935185</v>
      </c>
      <c r="G3" s="77">
        <f ca="1">IFERROR(NOW()-F3,"-")</f>
        <v>0.12593726852355758</v>
      </c>
      <c r="H3" s="107">
        <v>45956.619884259257</v>
      </c>
      <c r="I3" s="103" t="str">
        <f>IFERROR(VLOOKUP(D3,DB!A:F,6,0),"")</f>
        <v>Generator-SG</v>
      </c>
      <c r="J3" s="102" t="str">
        <f>IFERROR(VLOOKUP(D3,DB!A:G,7,0),"")</f>
        <v>Vandalized</v>
      </c>
      <c r="K3" s="108" t="s">
        <v>39106</v>
      </c>
      <c r="L3" s="109" t="str">
        <f>IFERROR(VLOOKUP(D3,DB!A:I,9,0),"")</f>
        <v>Latis</v>
      </c>
    </row>
    <row r="4" spans="1:16383" ht="31.5" customHeight="1">
      <c r="A4" s="104" t="s">
        <v>39104</v>
      </c>
      <c r="B4" s="103" t="str">
        <f>IFERROR(VLOOKUP(D4,DB!A:K,11,0),"")</f>
        <v>R6</v>
      </c>
      <c r="C4" s="105">
        <v>1</v>
      </c>
      <c r="D4" s="103" t="s">
        <v>35401</v>
      </c>
      <c r="E4" s="106" t="s">
        <v>39105</v>
      </c>
      <c r="F4" s="107">
        <v>45956.62903935185</v>
      </c>
      <c r="G4" s="77">
        <f ca="1">IFERROR(NOW()-F4,"-")</f>
        <v>0.12593703703896608</v>
      </c>
      <c r="H4" s="107">
        <v>45956.619884259257</v>
      </c>
      <c r="I4" s="103" t="str">
        <f>IFERROR(VLOOKUP(D4,DB!A:F,6,0),"")</f>
        <v>SCECO</v>
      </c>
      <c r="J4" s="102" t="str">
        <f>IFERROR(VLOOKUP(D4,DB!A:G,7,0),"")</f>
        <v>Dead</v>
      </c>
      <c r="K4" s="108" t="s">
        <v>39107</v>
      </c>
      <c r="L4" s="109" t="str">
        <f>IFERROR(VLOOKUP(D4,DB!A:I,9,0),"")</f>
        <v>Latis</v>
      </c>
    </row>
    <row r="5" spans="1:16383" ht="31.5" customHeight="1">
      <c r="A5" s="104" t="s">
        <v>39108</v>
      </c>
      <c r="B5" s="103" t="str">
        <f>IFERROR(VLOOKUP(D5,DB!A:K,11,0),"")</f>
        <v>R6</v>
      </c>
      <c r="C5" s="105">
        <v>1</v>
      </c>
      <c r="D5" s="103" t="s">
        <v>33915</v>
      </c>
      <c r="E5" s="106" t="s">
        <v>39105</v>
      </c>
      <c r="F5" s="107">
        <v>45956.743969907409</v>
      </c>
      <c r="G5" s="77">
        <f ca="1">IFERROR(NOW()-F5,"-")</f>
        <v>1.1006712964444887E-2</v>
      </c>
      <c r="H5" s="107">
        <v>45956.738159722219</v>
      </c>
      <c r="I5" s="103" t="str">
        <f>IFERROR(VLOOKUP(D5,DB!A:F,6,0),"")</f>
        <v>SCECO</v>
      </c>
      <c r="J5" s="102" t="str">
        <f>IFERROR(VLOOKUP(D5,DB!A:G,7,0),"")</f>
        <v>Vandalized+No BB Design</v>
      </c>
      <c r="K5" s="108" t="s">
        <v>39109</v>
      </c>
      <c r="L5" s="109" t="str">
        <f>IFERROR(VLOOKUP(D5,DB!A:I,9,0),"")</f>
        <v>Latis</v>
      </c>
    </row>
    <row r="6" spans="1:16383" ht="31.5" customHeight="1">
      <c r="A6" s="104"/>
      <c r="B6" s="103" t="str">
        <f>IFERROR(VLOOKUP(D6,DB!A:K,11,0),"")</f>
        <v/>
      </c>
      <c r="C6" s="105"/>
      <c r="D6" s="103"/>
      <c r="E6" s="106"/>
      <c r="F6" s="107"/>
      <c r="G6" s="77">
        <f ca="1">IFERROR(NOW()-F6,"-")</f>
        <v>45956.754976620374</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45956.754976620374</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45956.754976620374</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45956.754976620374</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45956.754976620374</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45956.754976620374</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45956.754976620374</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45956.754976620374</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45956.754976620374</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45956.754976620374</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45956.754976620374</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45956.754976620374</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45956.754976620374</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45956.754976620374</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45956.754976620374</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45956.754976620374</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45956.754976620374</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45956.754976620374</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45956.754976620374</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45956.754976620374</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45956.754976620374</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45956.754976620374</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45956.754976620374</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45956.754976620374</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45956.754976620374</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45956.754976620374</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45956.754976620374</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45956.754976620374</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45956.754976620374</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45956.754976620374</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45956.754976620374</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45956.754976620374</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45956.754976620374</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45956.754976620374</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45956.754976620374</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45956.754976620374</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45956.754976620374</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45956.754976620374</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45956.754976620374</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45956.754976620374</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45956.754976620374</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45956.754976620374</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45956.754976620374</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45956.754976620374</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45956.754976620374</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45956.754976620374</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45956.754976620374</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45956.754976620374</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45956.754976620374</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45956.754976620374</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45956.754976620374</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45956.754976620374</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45956.754976620374</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45956.754976620374</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45956.754976620374</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45956.754976620374</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45956.754976620374</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45956.754976620374</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45956.754976620374</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45956.754976620374</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45956.754976620374</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45956.754976620374</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45956.754976620374</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45956.754976620374</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45956.754976620374</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45956.754976620374</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45956.754976620374</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45956.754976620374</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45956.754976620374</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45956.754976620374</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45956.754976620374</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45956.754976620374</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45956.754976620374</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45956.754976620374</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45956.754976620374</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45956.754976620374</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45956.754976620374</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45956.754976620374</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45956.754976620374</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45956.754976620374</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45956.754976620374</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45956.754976620374</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45956.754976620374</v>
      </c>
      <c r="H88" s="107"/>
      <c r="I88" s="103" t="str">
        <f>IFERROR(VLOOKUP(D88,DB!A:F,6,0),"")</f>
        <v/>
      </c>
      <c r="J88" s="102" t="str">
        <f>IFERROR(VLOOKUP(D88,DB!A:G,7,0),"")</f>
        <v/>
      </c>
      <c r="K88" s="108"/>
      <c r="L88" s="109" t="str">
        <f>IFERROR(VLOOKUP(D88,DB!A:I,9,0),"")</f>
        <v/>
      </c>
    </row>
    <row r="89" spans="1:12" ht="31.5" customHeight="1">
      <c r="A89" s="104"/>
      <c r="B89" s="103" t="str">
        <f>IFERROR(VLOOKUP(D89,DB!A:K,11,0),"")</f>
        <v/>
      </c>
      <c r="C89" s="105"/>
      <c r="D89" s="103"/>
      <c r="E89" s="106"/>
      <c r="F89" s="107"/>
      <c r="G89" s="77">
        <f ca="1">IFERROR(NOW()-F89,"-")</f>
        <v>45956.754976620374</v>
      </c>
      <c r="H89" s="107"/>
      <c r="I89" s="103" t="str">
        <f>IFERROR(VLOOKUP(D89,DB!A:F,6,0),"")</f>
        <v/>
      </c>
      <c r="J89" s="102" t="str">
        <f>IFERROR(VLOOKUP(D89,DB!A:G,7,0),"")</f>
        <v/>
      </c>
      <c r="K89" s="108"/>
      <c r="L89" s="109" t="str">
        <f>IFERROR(VLOOKUP(D89,DB!A:I,9,0),"")</f>
        <v/>
      </c>
    </row>
    <row r="90" spans="1:12" ht="31.5" customHeight="1">
      <c r="A90" s="104"/>
      <c r="B90" s="103" t="str">
        <f>IFERROR(VLOOKUP(D90,DB!A:K,11,0),"")</f>
        <v/>
      </c>
      <c r="C90" s="105"/>
      <c r="D90" s="103"/>
      <c r="E90" s="106"/>
      <c r="F90" s="107"/>
      <c r="G90" s="77">
        <f ca="1">IFERROR(NOW()-F90,"-")</f>
        <v>45956.754976620374</v>
      </c>
      <c r="H90" s="107"/>
      <c r="I90" s="103" t="str">
        <f>IFERROR(VLOOKUP(D90,DB!A:F,6,0),"")</f>
        <v/>
      </c>
      <c r="J90" s="102" t="str">
        <f>IFERROR(VLOOKUP(D90,DB!A:G,7,0),"")</f>
        <v/>
      </c>
      <c r="K90" s="108"/>
      <c r="L90" s="109" t="str">
        <f>IFERROR(VLOOKUP(D90,DB!A:I,9,0),"")</f>
        <v/>
      </c>
    </row>
    <row r="91" spans="1:12" ht="31.5" customHeight="1">
      <c r="A91" s="104"/>
      <c r="B91" s="103" t="str">
        <f>IFERROR(VLOOKUP(D91,DB!A:K,11,0),"")</f>
        <v/>
      </c>
      <c r="C91" s="105"/>
      <c r="D91" s="103"/>
      <c r="E91" s="106"/>
      <c r="F91" s="107"/>
      <c r="G91" s="77">
        <f ca="1">IFERROR(NOW()-F91,"-")</f>
        <v>45956.754976620374</v>
      </c>
      <c r="H91" s="107"/>
      <c r="I91" s="103" t="str">
        <f>IFERROR(VLOOKUP(D91,DB!A:F,6,0),"")</f>
        <v/>
      </c>
      <c r="J91" s="102" t="str">
        <f>IFERROR(VLOOKUP(D91,DB!A:G,7,0),"")</f>
        <v/>
      </c>
      <c r="K91" s="108"/>
      <c r="L91" s="109" t="str">
        <f>IFERROR(VLOOKUP(D91,DB!A:I,9,0),"")</f>
        <v/>
      </c>
    </row>
    <row r="92" spans="1:12" ht="31.5" customHeight="1">
      <c r="A92" s="104"/>
      <c r="B92" s="103" t="str">
        <f>IFERROR(VLOOKUP(D92,DB!A:K,11,0),"")</f>
        <v/>
      </c>
      <c r="C92" s="105"/>
      <c r="D92" s="103"/>
      <c r="E92" s="106"/>
      <c r="F92" s="107"/>
      <c r="G92" s="77">
        <f ca="1">IFERROR(NOW()-F92,"-")</f>
        <v>45956.754976620374</v>
      </c>
      <c r="H92" s="107"/>
      <c r="I92" s="103" t="str">
        <f>IFERROR(VLOOKUP(D92,DB!A:F,6,0),"")</f>
        <v/>
      </c>
      <c r="J92" s="102" t="str">
        <f>IFERROR(VLOOKUP(D92,DB!A:G,7,0),"")</f>
        <v/>
      </c>
      <c r="K92" s="108"/>
      <c r="L92" s="109" t="str">
        <f>IFERROR(VLOOKUP(D92,DB!A:I,9,0),"")</f>
        <v/>
      </c>
    </row>
    <row r="93" spans="1:12" ht="31.5" customHeight="1">
      <c r="A93" s="104"/>
      <c r="B93" s="103" t="str">
        <f>IFERROR(VLOOKUP(D93,DB!A:K,11,0),"")</f>
        <v/>
      </c>
      <c r="C93" s="105"/>
      <c r="D93" s="103"/>
      <c r="E93" s="106"/>
      <c r="F93" s="107"/>
      <c r="G93" s="77">
        <f ca="1">IFERROR(NOW()-F93,"-")</f>
        <v>45956.754976620374</v>
      </c>
      <c r="H93" s="107"/>
      <c r="I93" s="103" t="str">
        <f>IFERROR(VLOOKUP(D93,DB!A:F,6,0),"")</f>
        <v/>
      </c>
      <c r="J93" s="102" t="str">
        <f>IFERROR(VLOOKUP(D93,DB!A:G,7,0),"")</f>
        <v/>
      </c>
      <c r="K93" s="108"/>
      <c r="L93" s="109" t="str">
        <f>IFERROR(VLOOKUP(D93,DB!A:I,9,0),"")</f>
        <v/>
      </c>
    </row>
    <row r="94" spans="1:12" ht="31.5" customHeight="1">
      <c r="A94" s="104"/>
      <c r="B94" s="103" t="str">
        <f>IFERROR(VLOOKUP(D94,DB!A:K,11,0),"")</f>
        <v/>
      </c>
      <c r="C94" s="105"/>
      <c r="D94" s="103"/>
      <c r="E94" s="106"/>
      <c r="F94" s="107"/>
      <c r="G94" s="77">
        <f ca="1">IFERROR(NOW()-F94,"-")</f>
        <v>45956.754976620374</v>
      </c>
      <c r="H94" s="107"/>
      <c r="I94" s="103" t="str">
        <f>IFERROR(VLOOKUP(D94,DB!A:F,6,0),"")</f>
        <v/>
      </c>
      <c r="J94" s="102" t="str">
        <f>IFERROR(VLOOKUP(D94,DB!A:G,7,0),"")</f>
        <v/>
      </c>
      <c r="K94" s="108"/>
      <c r="L94" s="109" t="str">
        <f>IFERROR(VLOOKUP(D94,DB!A:I,9,0),"")</f>
        <v/>
      </c>
    </row>
    <row r="95" spans="1:12" ht="31.5" customHeight="1">
      <c r="A95" s="104"/>
      <c r="B95" s="103" t="str">
        <f>IFERROR(VLOOKUP(D95,DB!A:K,11,0),"")</f>
        <v/>
      </c>
      <c r="C95" s="105"/>
      <c r="D95" s="103"/>
      <c r="E95" s="106"/>
      <c r="F95" s="107"/>
      <c r="G95" s="77">
        <f ca="1">IFERROR(NOW()-F95,"-")</f>
        <v>45956.754976620374</v>
      </c>
      <c r="H95" s="107"/>
      <c r="I95" s="103" t="str">
        <f>IFERROR(VLOOKUP(D95,DB!A:F,6,0),"")</f>
        <v/>
      </c>
      <c r="J95" s="102" t="str">
        <f>IFERROR(VLOOKUP(D95,DB!A:G,7,0),"")</f>
        <v/>
      </c>
      <c r="K95" s="108"/>
      <c r="L95" s="109" t="str">
        <f>IFERROR(VLOOKUP(D95,DB!A:I,9,0),"")</f>
        <v/>
      </c>
    </row>
    <row r="96" spans="1:12" ht="31.5" customHeight="1">
      <c r="A96" s="104"/>
      <c r="B96" s="103" t="str">
        <f>IFERROR(VLOOKUP(D96,DB!A:K,11,0),"")</f>
        <v/>
      </c>
      <c r="C96" s="105"/>
      <c r="D96" s="103"/>
      <c r="E96" s="106"/>
      <c r="F96" s="107"/>
      <c r="G96" s="77">
        <f ca="1">IFERROR(NOW()-F96,"-")</f>
        <v>45956.754976620374</v>
      </c>
      <c r="H96" s="107"/>
      <c r="I96" s="103" t="str">
        <f>IFERROR(VLOOKUP(D96,DB!A:F,6,0),"")</f>
        <v/>
      </c>
      <c r="J96" s="102" t="str">
        <f>IFERROR(VLOOKUP(D96,DB!A:G,7,0),"")</f>
        <v/>
      </c>
      <c r="K96" s="108"/>
      <c r="L96" s="109" t="str">
        <f>IFERROR(VLOOKUP(D96,DB!A:I,9,0),"")</f>
        <v/>
      </c>
    </row>
    <row r="97" spans="1:12" ht="31.5" customHeight="1">
      <c r="A97" s="104"/>
      <c r="B97" s="103" t="str">
        <f>IFERROR(VLOOKUP(D97,DB!A:K,11,0),"")</f>
        <v/>
      </c>
      <c r="C97" s="105"/>
      <c r="D97" s="103"/>
      <c r="E97" s="106"/>
      <c r="F97" s="107"/>
      <c r="G97" s="77">
        <f ca="1">IFERROR(NOW()-F97,"-")</f>
        <v>45956.754976620374</v>
      </c>
      <c r="H97" s="107"/>
      <c r="I97" s="103" t="str">
        <f>IFERROR(VLOOKUP(D97,DB!A:F,6,0),"")</f>
        <v/>
      </c>
      <c r="J97" s="102" t="str">
        <f>IFERROR(VLOOKUP(D97,DB!A:G,7,0),"")</f>
        <v/>
      </c>
      <c r="K97" s="108"/>
      <c r="L97" s="109" t="str">
        <f>IFERROR(VLOOKUP(D97,DB!A:I,9,0),"")</f>
        <v/>
      </c>
    </row>
    <row r="98" spans="1:12" ht="31.5" customHeight="1">
      <c r="A98" s="104"/>
      <c r="B98" s="103" t="str">
        <f>IFERROR(VLOOKUP(D98,DB!A:K,11,0),"")</f>
        <v/>
      </c>
      <c r="C98" s="105"/>
      <c r="D98" s="103"/>
      <c r="E98" s="106"/>
      <c r="F98" s="107"/>
      <c r="G98" s="77">
        <f ca="1">IFERROR(NOW()-F98,"-")</f>
        <v>45956.754976620374</v>
      </c>
      <c r="H98" s="107"/>
      <c r="I98" s="103" t="str">
        <f>IFERROR(VLOOKUP(D98,DB!A:F,6,0),"")</f>
        <v/>
      </c>
      <c r="J98" s="102" t="str">
        <f>IFERROR(VLOOKUP(D98,DB!A:G,7,0),"")</f>
        <v/>
      </c>
      <c r="K98" s="108"/>
      <c r="L98" s="109" t="str">
        <f>IFERROR(VLOOKUP(D98,DB!A:I,9,0),"")</f>
        <v/>
      </c>
    </row>
    <row r="99" spans="1:12" ht="31.5" customHeight="1">
      <c r="A99" s="104"/>
      <c r="B99" s="103" t="str">
        <f>IFERROR(VLOOKUP(D99,DB!A:K,11,0),"")</f>
        <v/>
      </c>
      <c r="C99" s="105"/>
      <c r="D99" s="103"/>
      <c r="E99" s="106"/>
      <c r="F99" s="107"/>
      <c r="G99" s="77">
        <f ca="1">IFERROR(NOW()-F99,"-")</f>
        <v>45956.754976620374</v>
      </c>
      <c r="H99" s="107"/>
      <c r="I99" s="103" t="str">
        <f>IFERROR(VLOOKUP(D99,DB!A:F,6,0),"")</f>
        <v/>
      </c>
      <c r="J99" s="102" t="str">
        <f>IFERROR(VLOOKUP(D99,DB!A:G,7,0),"")</f>
        <v/>
      </c>
      <c r="K99" s="108"/>
      <c r="L99" s="109" t="str">
        <f>IFERROR(VLOOKUP(D99,DB!A:I,9,0),"")</f>
        <v/>
      </c>
    </row>
    <row r="100" spans="1:12" ht="31.5" customHeight="1">
      <c r="A100" s="104"/>
      <c r="B100" s="103" t="str">
        <f>IFERROR(VLOOKUP(D100,DB!A:K,11,0),"")</f>
        <v/>
      </c>
      <c r="C100" s="105"/>
      <c r="D100" s="103"/>
      <c r="E100" s="106"/>
      <c r="F100" s="107"/>
      <c r="G100" s="77">
        <f ca="1">IFERROR(NOW()-F100,"-")</f>
        <v>45956.754976620374</v>
      </c>
      <c r="H100" s="107"/>
      <c r="I100" s="103" t="str">
        <f>IFERROR(VLOOKUP(D100,DB!A:F,6,0),"")</f>
        <v/>
      </c>
      <c r="J100" s="102" t="str">
        <f>IFERROR(VLOOKUP(D100,DB!A:G,7,0),"")</f>
        <v/>
      </c>
      <c r="K100" s="108"/>
      <c r="L100" s="109" t="str">
        <f>IFERROR(VLOOKUP(D100,DB!A:I,9,0),"")</f>
        <v/>
      </c>
    </row>
    <row r="101" spans="1:12" ht="31.5" customHeight="1">
      <c r="A101" s="104"/>
      <c r="B101" s="103" t="str">
        <f>IFERROR(VLOOKUP(D101,DB!A:K,11,0),"")</f>
        <v/>
      </c>
      <c r="C101" s="105"/>
      <c r="D101" s="103"/>
      <c r="E101" s="106"/>
      <c r="F101" s="107"/>
      <c r="G101" s="77">
        <f ca="1">IFERROR(NOW()-F101,"-")</f>
        <v>45956.754976620374</v>
      </c>
      <c r="H101" s="107"/>
      <c r="I101" s="103" t="str">
        <f>IFERROR(VLOOKUP(D101,DB!A:F,6,0),"")</f>
        <v/>
      </c>
      <c r="J101" s="102" t="str">
        <f>IFERROR(VLOOKUP(D101,DB!A:G,7,0),"")</f>
        <v/>
      </c>
      <c r="K101" s="108"/>
      <c r="L101" s="109" t="str">
        <f>IFERROR(VLOOKUP(D101,DB!A:I,9,0),"")</f>
        <v/>
      </c>
    </row>
    <row r="102" spans="1:12" ht="31.5" customHeight="1">
      <c r="A102" s="104"/>
      <c r="B102" s="103" t="str">
        <f>IFERROR(VLOOKUP(D102,DB!A:K,11,0),"")</f>
        <v/>
      </c>
      <c r="C102" s="105"/>
      <c r="D102" s="103"/>
      <c r="E102" s="106"/>
      <c r="F102" s="107"/>
      <c r="G102" s="77">
        <f ca="1">IFERROR(NOW()-F102,"-")</f>
        <v>45956.754976620374</v>
      </c>
      <c r="H102" s="107"/>
      <c r="I102" s="103" t="str">
        <f>IFERROR(VLOOKUP(D102,DB!A:F,6,0),"")</f>
        <v/>
      </c>
      <c r="J102" s="102" t="str">
        <f>IFERROR(VLOOKUP(D102,DB!A:G,7,0),"")</f>
        <v/>
      </c>
      <c r="K102" s="108"/>
      <c r="L102" s="109" t="str">
        <f>IFERROR(VLOOKUP(D102,DB!A:I,9,0),"")</f>
        <v/>
      </c>
    </row>
    <row r="103" spans="1:12" ht="31.5" customHeight="1">
      <c r="A103" s="104"/>
      <c r="B103" s="103" t="str">
        <f>IFERROR(VLOOKUP(D103,DB!A:K,11,0),"")</f>
        <v/>
      </c>
      <c r="C103" s="105"/>
      <c r="D103" s="103"/>
      <c r="E103" s="106"/>
      <c r="F103" s="107"/>
      <c r="G103" s="77">
        <f ca="1">IFERROR(NOW()-F103,"-")</f>
        <v>45956.754976620374</v>
      </c>
      <c r="H103" s="107"/>
      <c r="I103" s="103" t="str">
        <f>IFERROR(VLOOKUP(D103,DB!A:F,6,0),"")</f>
        <v/>
      </c>
      <c r="J103" s="102" t="str">
        <f>IFERROR(VLOOKUP(D103,DB!A:G,7,0),"")</f>
        <v/>
      </c>
      <c r="K103" s="108"/>
      <c r="L103" s="109" t="str">
        <f>IFERROR(VLOOKUP(D103,DB!A:I,9,0),"")</f>
        <v/>
      </c>
    </row>
    <row r="104" spans="1:12" ht="31.5" customHeight="1">
      <c r="A104" s="104"/>
      <c r="B104" s="103" t="str">
        <f>IFERROR(VLOOKUP(D104,DB!A:K,11,0),"")</f>
        <v/>
      </c>
      <c r="C104" s="105"/>
      <c r="D104" s="103"/>
      <c r="E104" s="106"/>
      <c r="F104" s="107"/>
      <c r="G104" s="77">
        <f ca="1">IFERROR(NOW()-F104,"-")</f>
        <v>45956.754976620374</v>
      </c>
      <c r="H104" s="107"/>
      <c r="I104" s="103" t="str">
        <f>IFERROR(VLOOKUP(D104,DB!A:F,6,0),"")</f>
        <v/>
      </c>
      <c r="J104" s="102" t="str">
        <f>IFERROR(VLOOKUP(D104,DB!A:G,7,0),"")</f>
        <v/>
      </c>
      <c r="K104" s="108"/>
      <c r="L104" s="109" t="str">
        <f>IFERROR(VLOOKUP(D104,DB!A:I,9,0),"")</f>
        <v/>
      </c>
    </row>
    <row r="105" spans="1:12" ht="31.5" customHeight="1">
      <c r="A105" s="104"/>
      <c r="B105" s="103" t="str">
        <f>IFERROR(VLOOKUP(D105,DB!A:K,11,0),"")</f>
        <v/>
      </c>
      <c r="C105" s="105"/>
      <c r="D105" s="103"/>
      <c r="E105" s="106"/>
      <c r="F105" s="107"/>
      <c r="G105" s="77">
        <f ca="1">IFERROR(NOW()-F105,"-")</f>
        <v>45956.754976620374</v>
      </c>
      <c r="H105" s="107"/>
      <c r="I105" s="103" t="str">
        <f>IFERROR(VLOOKUP(D105,DB!A:F,6,0),"")</f>
        <v/>
      </c>
      <c r="J105" s="102" t="str">
        <f>IFERROR(VLOOKUP(D105,DB!A:G,7,0),"")</f>
        <v/>
      </c>
      <c r="K105" s="108"/>
      <c r="L105" s="109" t="str">
        <f>IFERROR(VLOOKUP(D105,DB!A:I,9,0),"")</f>
        <v/>
      </c>
    </row>
    <row r="106" spans="1:12" ht="31.5" customHeight="1">
      <c r="A106" s="104"/>
      <c r="B106" s="103" t="str">
        <f>IFERROR(VLOOKUP(D106,DB!A:K,11,0),"")</f>
        <v/>
      </c>
      <c r="C106" s="105"/>
      <c r="D106" s="103"/>
      <c r="E106" s="106"/>
      <c r="F106" s="107"/>
      <c r="G106" s="77">
        <f ca="1">IFERROR(NOW()-F106,"-")</f>
        <v>45956.754976620374</v>
      </c>
      <c r="H106" s="107"/>
      <c r="I106" s="103" t="str">
        <f>IFERROR(VLOOKUP(D106,DB!A:F,6,0),"")</f>
        <v/>
      </c>
      <c r="J106" s="102" t="str">
        <f>IFERROR(VLOOKUP(D106,DB!A:G,7,0),"")</f>
        <v/>
      </c>
      <c r="K106" s="108"/>
      <c r="L106" s="109" t="str">
        <f>IFERROR(VLOOKUP(D106,DB!A:I,9,0),"")</f>
        <v/>
      </c>
    </row>
    <row r="107" spans="1:12" ht="31.5" customHeight="1">
      <c r="A107" s="104"/>
      <c r="B107" s="103" t="str">
        <f>IFERROR(VLOOKUP(D107,DB!A:K,11,0),"")</f>
        <v/>
      </c>
      <c r="C107" s="105"/>
      <c r="D107" s="103"/>
      <c r="E107" s="106"/>
      <c r="F107" s="107"/>
      <c r="G107" s="77">
        <f ca="1">IFERROR(NOW()-F107,"-")</f>
        <v>45956.754976620374</v>
      </c>
      <c r="H107" s="107"/>
      <c r="I107" s="103" t="str">
        <f>IFERROR(VLOOKUP(D107,DB!A:F,6,0),"")</f>
        <v/>
      </c>
      <c r="J107" s="102" t="str">
        <f>IFERROR(VLOOKUP(D107,DB!A:G,7,0),"")</f>
        <v/>
      </c>
      <c r="K107" s="108"/>
      <c r="L107" s="109" t="str">
        <f>IFERROR(VLOOKUP(D107,DB!A:I,9,0),"")</f>
        <v/>
      </c>
    </row>
    <row r="108" spans="1:12" ht="31.5" customHeight="1">
      <c r="A108" s="104"/>
      <c r="B108" s="103" t="str">
        <f>IFERROR(VLOOKUP(D108,DB!A:K,11,0),"")</f>
        <v/>
      </c>
      <c r="C108" s="105"/>
      <c r="D108" s="103"/>
      <c r="E108" s="106"/>
      <c r="F108" s="107"/>
      <c r="G108" s="77">
        <f ca="1">IFERROR(NOW()-F108,"-")</f>
        <v>45956.754976620374</v>
      </c>
      <c r="H108" s="107"/>
      <c r="I108" s="103" t="str">
        <f>IFERROR(VLOOKUP(D108,DB!A:F,6,0),"")</f>
        <v/>
      </c>
      <c r="J108" s="102" t="str">
        <f>IFERROR(VLOOKUP(D108,DB!A:G,7,0),"")</f>
        <v/>
      </c>
      <c r="K108" s="108"/>
      <c r="L108" s="109" t="str">
        <f>IFERROR(VLOOKUP(D108,DB!A:I,9,0),"")</f>
        <v/>
      </c>
    </row>
    <row r="109" spans="1:12" ht="31.5" customHeight="1">
      <c r="A109" s="104"/>
      <c r="B109" s="103" t="str">
        <f>IFERROR(VLOOKUP(D109,DB!A:K,11,0),"")</f>
        <v/>
      </c>
      <c r="C109" s="105"/>
      <c r="D109" s="103"/>
      <c r="E109" s="106"/>
      <c r="F109" s="107"/>
      <c r="G109" s="77">
        <f ca="1">IFERROR(NOW()-F109,"-")</f>
        <v>45956.754976620374</v>
      </c>
      <c r="H109" s="107"/>
      <c r="I109" s="103" t="str">
        <f>IFERROR(VLOOKUP(D109,DB!A:F,6,0),"")</f>
        <v/>
      </c>
      <c r="J109" s="102" t="str">
        <f>IFERROR(VLOOKUP(D109,DB!A:G,7,0),"")</f>
        <v/>
      </c>
      <c r="K109" s="108"/>
      <c r="L109" s="109" t="str">
        <f>IFERROR(VLOOKUP(D109,DB!A:I,9,0),"")</f>
        <v/>
      </c>
    </row>
    <row r="110" spans="1:12" ht="31.5" customHeight="1">
      <c r="A110" s="104"/>
      <c r="B110" s="103" t="str">
        <f>IFERROR(VLOOKUP(D110,DB!A:K,11,0),"")</f>
        <v/>
      </c>
      <c r="C110" s="105"/>
      <c r="D110" s="103"/>
      <c r="E110" s="106"/>
      <c r="F110" s="107"/>
      <c r="G110" s="77">
        <f ca="1">IFERROR(NOW()-F110,"-")</f>
        <v>45956.754976620374</v>
      </c>
      <c r="H110" s="107"/>
      <c r="I110" s="103" t="str">
        <f>IFERROR(VLOOKUP(D110,DB!A:F,6,0),"")</f>
        <v/>
      </c>
      <c r="J110" s="102" t="str">
        <f>IFERROR(VLOOKUP(D110,DB!A:G,7,0),"")</f>
        <v/>
      </c>
      <c r="K110" s="108"/>
      <c r="L110" s="109" t="str">
        <f>IFERROR(VLOOKUP(D110,DB!A:I,9,0),"")</f>
        <v/>
      </c>
    </row>
    <row r="111" spans="1:12" ht="31.5" customHeight="1">
      <c r="A111" s="104"/>
      <c r="B111" s="103" t="str">
        <f>IFERROR(VLOOKUP(D111,DB!A:K,11,0),"")</f>
        <v/>
      </c>
      <c r="C111" s="105"/>
      <c r="D111" s="103"/>
      <c r="E111" s="106"/>
      <c r="F111" s="107"/>
      <c r="G111" s="77">
        <f ca="1">IFERROR(NOW()-F111,"-")</f>
        <v>45956.754976620374</v>
      </c>
      <c r="H111" s="107"/>
      <c r="I111" s="103" t="str">
        <f>IFERROR(VLOOKUP(D111,DB!A:F,6,0),"")</f>
        <v/>
      </c>
      <c r="J111" s="102" t="str">
        <f>IFERROR(VLOOKUP(D111,DB!A:G,7,0),"")</f>
        <v/>
      </c>
      <c r="K111" s="108"/>
      <c r="L111" s="109" t="str">
        <f>IFERROR(VLOOKUP(D111,DB!A:I,9,0),"")</f>
        <v/>
      </c>
    </row>
    <row r="112" spans="1:12" ht="31.5" customHeight="1">
      <c r="A112" s="104"/>
      <c r="B112" s="103" t="str">
        <f>IFERROR(VLOOKUP(D112,DB!A:K,11,0),"")</f>
        <v/>
      </c>
      <c r="C112" s="105"/>
      <c r="D112" s="103"/>
      <c r="E112" s="106"/>
      <c r="F112" s="107"/>
      <c r="G112" s="77">
        <f ca="1">IFERROR(NOW()-F112,"-")</f>
        <v>45956.754976620374</v>
      </c>
      <c r="H112" s="107"/>
      <c r="I112" s="103" t="str">
        <f>IFERROR(VLOOKUP(D112,DB!A:F,6,0),"")</f>
        <v/>
      </c>
      <c r="J112" s="102" t="str">
        <f>IFERROR(VLOOKUP(D112,DB!A:G,7,0),"")</f>
        <v/>
      </c>
      <c r="K112" s="108"/>
      <c r="L112" s="109" t="str">
        <f>IFERROR(VLOOKUP(D112,DB!A:I,9,0),"")</f>
        <v/>
      </c>
    </row>
    <row r="113" spans="1:12" ht="31.5" customHeight="1">
      <c r="A113" s="104"/>
      <c r="B113" s="103" t="str">
        <f>IFERROR(VLOOKUP(D113,DB!A:K,11,0),"")</f>
        <v/>
      </c>
      <c r="C113" s="105"/>
      <c r="D113" s="103"/>
      <c r="E113" s="106"/>
      <c r="F113" s="107"/>
      <c r="G113" s="77">
        <f ca="1">IFERROR(NOW()-F113,"-")</f>
        <v>45956.754976620374</v>
      </c>
      <c r="H113" s="107"/>
      <c r="I113" s="103" t="str">
        <f>IFERROR(VLOOKUP(D113,DB!A:F,6,0),"")</f>
        <v/>
      </c>
      <c r="J113" s="102" t="str">
        <f>IFERROR(VLOOKUP(D113,DB!A:G,7,0),"")</f>
        <v/>
      </c>
      <c r="K113" s="108"/>
      <c r="L113" s="109" t="str">
        <f>IFERROR(VLOOKUP(D113,DB!A:I,9,0),"")</f>
        <v/>
      </c>
    </row>
    <row r="114" spans="1:12" ht="31.5" customHeight="1">
      <c r="A114" s="104"/>
      <c r="B114" s="103" t="str">
        <f>IFERROR(VLOOKUP(D114,DB!A:K,11,0),"")</f>
        <v/>
      </c>
      <c r="C114" s="105"/>
      <c r="D114" s="103"/>
      <c r="E114" s="106"/>
      <c r="F114" s="107"/>
      <c r="G114" s="77">
        <f ca="1">IFERROR(NOW()-F114,"-")</f>
        <v>45956.754976620374</v>
      </c>
      <c r="H114" s="107"/>
      <c r="I114" s="103" t="str">
        <f>IFERROR(VLOOKUP(D114,DB!A:F,6,0),"")</f>
        <v/>
      </c>
      <c r="J114" s="102" t="str">
        <f>IFERROR(VLOOKUP(D114,DB!A:G,7,0),"")</f>
        <v/>
      </c>
      <c r="K114" s="108"/>
      <c r="L114" s="109" t="str">
        <f>IFERROR(VLOOKUP(D114,DB!A:I,9,0),"")</f>
        <v/>
      </c>
    </row>
    <row r="115" spans="1:12" ht="31.5" customHeight="1">
      <c r="A115" s="104"/>
      <c r="B115" s="103" t="str">
        <f>IFERROR(VLOOKUP(D115,DB!A:K,11,0),"")</f>
        <v/>
      </c>
      <c r="C115" s="105"/>
      <c r="D115" s="103"/>
      <c r="E115" s="106"/>
      <c r="F115" s="107"/>
      <c r="G115" s="77">
        <f ca="1">IFERROR(NOW()-F115,"-")</f>
        <v>45956.754976620374</v>
      </c>
      <c r="H115" s="107"/>
      <c r="I115" s="103" t="str">
        <f>IFERROR(VLOOKUP(D115,DB!A:F,6,0),"")</f>
        <v/>
      </c>
      <c r="J115" s="102" t="str">
        <f>IFERROR(VLOOKUP(D115,DB!A:G,7,0),"")</f>
        <v/>
      </c>
      <c r="K115" s="108"/>
      <c r="L115" s="109" t="str">
        <f>IFERROR(VLOOKUP(D115,DB!A:I,9,0),"")</f>
        <v/>
      </c>
    </row>
    <row r="116" spans="1:12" ht="31.5" customHeight="1">
      <c r="A116" s="104"/>
      <c r="B116" s="103" t="str">
        <f>IFERROR(VLOOKUP(D116,DB!A:K,11,0),"")</f>
        <v/>
      </c>
      <c r="C116" s="105"/>
      <c r="D116" s="103"/>
      <c r="E116" s="106"/>
      <c r="F116" s="107"/>
      <c r="G116" s="77">
        <f ca="1">IFERROR(NOW()-F116,"-")</f>
        <v>45956.754976620374</v>
      </c>
      <c r="H116" s="107"/>
      <c r="I116" s="103" t="str">
        <f>IFERROR(VLOOKUP(D116,DB!A:F,6,0),"")</f>
        <v/>
      </c>
      <c r="J116" s="102" t="str">
        <f>IFERROR(VLOOKUP(D116,DB!A:G,7,0),"")</f>
        <v/>
      </c>
      <c r="K116" s="108"/>
      <c r="L116" s="109" t="str">
        <f>IFERROR(VLOOKUP(D116,DB!A:I,9,0),"")</f>
        <v/>
      </c>
    </row>
    <row r="117" spans="1:12" ht="31.5" customHeight="1">
      <c r="A117" s="104"/>
      <c r="B117" s="103" t="str">
        <f>IFERROR(VLOOKUP(D117,DB!A:K,11,0),"")</f>
        <v/>
      </c>
      <c r="C117" s="105"/>
      <c r="D117" s="103"/>
      <c r="E117" s="106"/>
      <c r="F117" s="107"/>
      <c r="G117" s="77">
        <f ca="1">IFERROR(NOW()-F117,"-")</f>
        <v>45956.754976620374</v>
      </c>
      <c r="H117" s="107"/>
      <c r="I117" s="103" t="str">
        <f>IFERROR(VLOOKUP(D117,DB!A:F,6,0),"")</f>
        <v/>
      </c>
      <c r="J117" s="102" t="str">
        <f>IFERROR(VLOOKUP(D117,DB!A:G,7,0),"")</f>
        <v/>
      </c>
      <c r="K117" s="108"/>
      <c r="L117" s="109" t="str">
        <f>IFERROR(VLOOKUP(D117,DB!A:I,9,0),"")</f>
        <v/>
      </c>
    </row>
    <row r="118" spans="1:12" ht="31.5" customHeight="1">
      <c r="A118" s="104"/>
      <c r="B118" s="103" t="str">
        <f>IFERROR(VLOOKUP(D118,DB!A:K,11,0),"")</f>
        <v/>
      </c>
      <c r="C118" s="105"/>
      <c r="D118" s="103"/>
      <c r="E118" s="106"/>
      <c r="F118" s="107"/>
      <c r="G118" s="77">
        <f ca="1">IFERROR(NOW()-F118,"-")</f>
        <v>45956.754976620374</v>
      </c>
      <c r="H118" s="107"/>
      <c r="I118" s="103" t="str">
        <f>IFERROR(VLOOKUP(D118,DB!A:F,6,0),"")</f>
        <v/>
      </c>
      <c r="J118" s="102" t="str">
        <f>IFERROR(VLOOKUP(D118,DB!A:G,7,0),"")</f>
        <v/>
      </c>
      <c r="K118" s="108"/>
      <c r="L118" s="109" t="str">
        <f>IFERROR(VLOOKUP(D118,DB!A:I,9,0),"")</f>
        <v/>
      </c>
    </row>
    <row r="119" spans="1:12" ht="31.5" customHeight="1">
      <c r="A119" s="104"/>
      <c r="B119" s="103" t="str">
        <f>IFERROR(VLOOKUP(D119,DB!A:K,11,0),"")</f>
        <v/>
      </c>
      <c r="C119" s="105"/>
      <c r="D119" s="103"/>
      <c r="E119" s="106"/>
      <c r="F119" s="107"/>
      <c r="G119" s="77">
        <f ca="1">IFERROR(NOW()-F119,"-")</f>
        <v>45956.754976620374</v>
      </c>
      <c r="H119" s="107"/>
      <c r="I119" s="103" t="str">
        <f>IFERROR(VLOOKUP(D119,DB!A:F,6,0),"")</f>
        <v/>
      </c>
      <c r="J119" s="102" t="str">
        <f>IFERROR(VLOOKUP(D119,DB!A:G,7,0),"")</f>
        <v/>
      </c>
      <c r="K119" s="108"/>
      <c r="L119" s="109" t="str">
        <f>IFERROR(VLOOKUP(D119,DB!A:I,9,0),"")</f>
        <v/>
      </c>
    </row>
    <row r="120" spans="1:12" ht="31.5" customHeight="1">
      <c r="A120" s="104"/>
      <c r="B120" s="103" t="str">
        <f>IFERROR(VLOOKUP(D120,DB!A:K,11,0),"")</f>
        <v/>
      </c>
      <c r="C120" s="105"/>
      <c r="D120" s="103"/>
      <c r="E120" s="106"/>
      <c r="F120" s="107"/>
      <c r="G120" s="77">
        <f ca="1">IFERROR(NOW()-F120,"-")</f>
        <v>45956.754976620374</v>
      </c>
      <c r="H120" s="107"/>
      <c r="I120" s="103" t="str">
        <f>IFERROR(VLOOKUP(D120,DB!A:F,6,0),"")</f>
        <v/>
      </c>
      <c r="J120" s="102" t="str">
        <f>IFERROR(VLOOKUP(D120,DB!A:G,7,0),"")</f>
        <v/>
      </c>
      <c r="K120" s="108"/>
      <c r="L120" s="109" t="str">
        <f>IFERROR(VLOOKUP(D120,DB!A:I,9,0),"")</f>
        <v/>
      </c>
    </row>
    <row r="121" spans="1:12" ht="31.5" customHeight="1">
      <c r="A121" s="104"/>
      <c r="B121" s="103" t="str">
        <f>IFERROR(VLOOKUP(D121,DB!A:K,11,0),"")</f>
        <v/>
      </c>
      <c r="C121" s="105"/>
      <c r="D121" s="103"/>
      <c r="E121" s="106"/>
      <c r="F121" s="107"/>
      <c r="G121" s="77">
        <f ca="1">IFERROR(NOW()-F121,"-")</f>
        <v>45956.754976620374</v>
      </c>
      <c r="H121" s="107"/>
      <c r="I121" s="103" t="str">
        <f>IFERROR(VLOOKUP(D121,DB!A:F,6,0),"")</f>
        <v/>
      </c>
      <c r="J121" s="102" t="str">
        <f>IFERROR(VLOOKUP(D121,DB!A:G,7,0),"")</f>
        <v/>
      </c>
      <c r="K121" s="108"/>
      <c r="L121" s="109" t="str">
        <f>IFERROR(VLOOKUP(D121,DB!A:I,9,0),"")</f>
        <v/>
      </c>
    </row>
    <row r="122" spans="1:12" ht="31.5" customHeight="1">
      <c r="A122" s="104"/>
      <c r="B122" s="103" t="str">
        <f>IFERROR(VLOOKUP(D122,DB!A:K,11,0),"")</f>
        <v/>
      </c>
      <c r="C122" s="105"/>
      <c r="D122" s="103"/>
      <c r="E122" s="106"/>
      <c r="F122" s="107"/>
      <c r="G122" s="77">
        <f ca="1">IFERROR(NOW()-F122,"-")</f>
        <v>45956.754976620374</v>
      </c>
      <c r="H122" s="107"/>
      <c r="I122" s="103" t="str">
        <f>IFERROR(VLOOKUP(D122,DB!A:F,6,0),"")</f>
        <v/>
      </c>
      <c r="J122" s="102" t="str">
        <f>IFERROR(VLOOKUP(D122,DB!A:G,7,0),"")</f>
        <v/>
      </c>
      <c r="K122" s="108"/>
      <c r="L122" s="109" t="str">
        <f>IFERROR(VLOOKUP(D122,DB!A:I,9,0),"")</f>
        <v/>
      </c>
    </row>
    <row r="123" spans="1:12" ht="31.5" customHeight="1">
      <c r="A123" s="104"/>
      <c r="B123" s="103" t="str">
        <f>IFERROR(VLOOKUP(D123,DB!A:K,11,0),"")</f>
        <v/>
      </c>
      <c r="C123" s="105"/>
      <c r="D123" s="103"/>
      <c r="E123" s="106"/>
      <c r="F123" s="107"/>
      <c r="G123" s="77">
        <f ca="1">IFERROR(NOW()-F123,"-")</f>
        <v>45956.754976620374</v>
      </c>
      <c r="H123" s="107"/>
      <c r="I123" s="103" t="str">
        <f>IFERROR(VLOOKUP(D123,DB!A:F,6,0),"")</f>
        <v/>
      </c>
      <c r="J123" s="102" t="str">
        <f>IFERROR(VLOOKUP(D123,DB!A:G,7,0),"")</f>
        <v/>
      </c>
      <c r="K123" s="108"/>
      <c r="L123" s="109" t="str">
        <f>IFERROR(VLOOKUP(D123,DB!A:I,9,0),"")</f>
        <v/>
      </c>
    </row>
    <row r="124" spans="1:12" ht="31.5" customHeight="1">
      <c r="A124" s="104"/>
      <c r="B124" s="103" t="str">
        <f>IFERROR(VLOOKUP(D124,DB!A:K,11,0),"")</f>
        <v/>
      </c>
      <c r="C124" s="105"/>
      <c r="D124" s="103"/>
      <c r="E124" s="106"/>
      <c r="F124" s="107"/>
      <c r="G124" s="77">
        <f ca="1">IFERROR(NOW()-F124,"-")</f>
        <v>45956.754976620374</v>
      </c>
      <c r="H124" s="107"/>
      <c r="I124" s="103" t="str">
        <f>IFERROR(VLOOKUP(D124,DB!A:F,6,0),"")</f>
        <v/>
      </c>
      <c r="J124" s="102" t="str">
        <f>IFERROR(VLOOKUP(D124,DB!A:G,7,0),"")</f>
        <v/>
      </c>
      <c r="K124" s="108"/>
      <c r="L124" s="109" t="str">
        <f>IFERROR(VLOOKUP(D124,DB!A:I,9,0),"")</f>
        <v/>
      </c>
    </row>
    <row r="125" spans="1:12" ht="31.5" customHeight="1">
      <c r="A125" s="104"/>
      <c r="B125" s="103" t="str">
        <f>IFERROR(VLOOKUP(D125,DB!A:K,11,0),"")</f>
        <v/>
      </c>
      <c r="C125" s="105"/>
      <c r="D125" s="103"/>
      <c r="E125" s="106"/>
      <c r="F125" s="107"/>
      <c r="G125" s="77">
        <f ca="1">IFERROR(NOW()-F125,"-")</f>
        <v>45956.754976620374</v>
      </c>
      <c r="H125" s="107"/>
      <c r="I125" s="103" t="str">
        <f>IFERROR(VLOOKUP(D125,DB!A:F,6,0),"")</f>
        <v/>
      </c>
      <c r="J125" s="102" t="str">
        <f>IFERROR(VLOOKUP(D125,DB!A:G,7,0),"")</f>
        <v/>
      </c>
      <c r="K125" s="108"/>
      <c r="L125" s="109" t="str">
        <f>IFERROR(VLOOKUP(D125,DB!A:I,9,0),"")</f>
        <v/>
      </c>
    </row>
    <row r="126" spans="1:12" ht="31.5" customHeight="1">
      <c r="A126" s="104"/>
      <c r="B126" s="103" t="str">
        <f>IFERROR(VLOOKUP(D126,DB!A:K,11,0),"")</f>
        <v/>
      </c>
      <c r="C126" s="105"/>
      <c r="D126" s="103"/>
      <c r="E126" s="106"/>
      <c r="F126" s="107"/>
      <c r="G126" s="77">
        <f ca="1">IFERROR(NOW()-F126,"-")</f>
        <v>45956.754976620374</v>
      </c>
      <c r="H126" s="107"/>
      <c r="I126" s="103" t="str">
        <f>IFERROR(VLOOKUP(D126,DB!A:F,6,0),"")</f>
        <v/>
      </c>
      <c r="J126" s="102" t="str">
        <f>IFERROR(VLOOKUP(D126,DB!A:G,7,0),"")</f>
        <v/>
      </c>
      <c r="K126" s="108"/>
      <c r="L126" s="109" t="str">
        <f>IFERROR(VLOOKUP(D126,DB!A:I,9,0),"")</f>
        <v/>
      </c>
    </row>
  </sheetData>
  <dataValidations count="2">
    <dataValidation allowBlank="1" showInputMessage="1" showErrorMessage="1" sqref="E1" xr:uid="{380493DB-286A-4683-AF55-C78F04945A49}"/>
    <dataValidation type="list" allowBlank="1" showInputMessage="1" showErrorMessage="1" sqref="E2:E126"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2025-10-26T15:09:08Z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