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11" documentId="120_S{2AC9BD13-BADA-5192-A53E-5A8FF88502F6}" xr6:coauthVersionLast="47" xr6:coauthVersionMax="47" xr10:uidLastSave="{257DB3D9-E7A1-42E7-9C4E-7970A31F5F2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<sst xmlns="http://schemas.openxmlformats.org/spreadsheetml/2006/main" count="180294" uniqueCount="39131">
  <si>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</si>
  <si>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</si>
  <si>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</si>
  <si>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</si>
  <si>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</si>
  <si>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</si>
  <si>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</si>
  <si>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</si>
  <si>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</si>
  <si>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</si>
  <si>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</si>
  <si>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</si>
  <si>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</si>
  <si>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</si>
  <si>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</si>
  <si>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</si>
  <si>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</si>
  <si>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</si>
  <si>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</si>
  <si>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</si>
  <si>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</si>
  <si>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</si>
  <si>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</si>
  <si>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</si>
  <si>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</si>
  <si>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</si>
  <si>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</si>
  <si>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</si>
  <si>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</si>
  <si>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</si>
  <si>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</si>
  <si>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</si>
  <si>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</si>
  <si>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</si>
  <si>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</si>
  <si>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</si>
  <si>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</si>
  <si>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</si>
  <si>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</si>
  <si>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</si>
  <si>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</si>
  <si>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</si>
  <si>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</si>
  <si>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</si>
  <si>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</si>
  <si>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</si>
  <si>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</si>
  <si>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</si>
  <si>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</si>
  <si>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</si>
  <si>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</si>
  <si>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</si>
  <si>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</si>
  <si>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</si>
  <si>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</si>
  <si>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</si>
  <si>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</si>
  <si>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</si>
  <si>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</si>
  <si>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</si>
  <si>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</si>
  <si>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</si>
  <si>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</si>
  <si>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</si>
  <si>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</si>
  <si>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</si>
  <si>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</si>
  <si>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</si>
  <si>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</si>
  <si>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</si>
  <si>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</si>
  <si>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</si>
  <si>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</si>
  <si>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</si>
  <si>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</si>
  <si>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</si>
  <si>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</si>
  <si>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</si>
  <si>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</si>
  <si>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</si>
  <si>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</si>
  <si>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</si>
  <si>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</si>
  <si>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</si>
  <si>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</si>
  <si>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</si>
  <si>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</si>
  <si>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</si>
  <si>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</si>
  <si>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</si>
  <si>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</si>
  <si>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</si>
  <si>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</si>
  <si>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</si>
  <si>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</si>
  <si>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</si>
  <si>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</si>
  <si>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</si>
  <si>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</si>
  <si>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</si>
  <si>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</si>
  <si>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</si>
  <si>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</si>
  <si>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</si>
  <si>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</si>
  <si>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</si>
  <si>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</si>
  <si>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</si>
  <si>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</si>
  <si>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</si>
  <si>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</si>
  <si>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</si>
  <si>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</si>
  <si>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</si>
  <si>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</si>
  <si>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</si>
  <si>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</si>
  <si>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</si>
  <si>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</si>
  <si>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</si>
  <si>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</si>
  <si>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</si>
  <si>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</si>
  <si>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</si>
  <si>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</si>
  <si>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</si>
  <si>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</si>
  <si>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</si>
  <si>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</si>
  <si>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</si>
  <si>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</si>
  <si>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</si>
  <si>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</si>
  <si>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</si>
  <si>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</si>
  <si>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</si>
  <si>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</si>
  <si>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</si>
  <si>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</si>
  <si>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</si>
  <si>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</si>
  <si>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</si>
  <si>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</si>
  <si>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</si>
  <si>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</si>
  <si>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</si>
  <si>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</si>
  <si>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</si>
  <si>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</si>
  <si>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</si>
  <si>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</si>
  <si>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</si>
  <si>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</si>
  <si>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</si>
  <si>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</si>
  <si>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</si>
  <si>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</si>
  <si>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</si>
  <si>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</si>
  <si>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</si>
  <si>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</si>
  <si>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</si>
  <si>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</si>
  <si>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</si>
  <si>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</si>
  <si>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</si>
  <si>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</si>
  <si>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</si>
  <si>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</si>
  <si>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</si>
  <si>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</si>
  <si>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</si>
  <si>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</si>
  <si>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</si>
  <si>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</si>
  <si>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</si>
  <si>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</si>
  <si>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</si>
  <si>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</si>
  <si>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</si>
  <si>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</si>
  <si>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</si>
  <si>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</si>
  <si>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</si>
  <si>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</si>
  <si>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</si>
  <si>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</si>
  <si>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</si>
  <si>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</si>
  <si>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</si>
  <si>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</si>
  <si>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</si>
  <si>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</si>
  <si>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</si>
  <si>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</si>
  <si>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</si>
  <si>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</si>
  <si>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</si>
  <si>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</si>
  <si>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</si>
  <si>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</si>
  <si>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</si>
  <si>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</si>
  <si>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</si>
  <si>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</si>
  <si>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</si>
  <si>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</si>
  <si>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</si>
  <si>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</si>
  <si>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</si>
  <si>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</si>
  <si>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</si>
  <si>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</si>
  <si>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</si>
  <si>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</si>
  <si>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</si>
  <si>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</si>
  <si>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</si>
  <si>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</si>
  <si>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</si>
  <si>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</si>
  <si>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</si>
  <si>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</si>
  <si>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</si>
  <si>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</si>
  <si>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</si>
  <si>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</si>
  <si>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</si>
  <si>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</si>
  <si>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</si>
  <si>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</si>
  <si>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</si>
  <si>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</si>
  <si>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</si>
  <si>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</si>
  <si>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</si>
  <si>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</si>
  <si>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</si>
  <si>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</si>
  <si>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</si>
  <si>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</si>
  <si>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</si>
  <si>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</si>
  <si>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</si>
  <si>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</si>
  <si>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</si>
  <si>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</si>
  <si>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</si>
  <si>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</si>
  <si>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</si>
  <si>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</si>
  <si>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</si>
  <si>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</si>
  <si>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</si>
  <si>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</si>
  <si>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</si>
  <si>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</si>
  <si>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</si>
  <si>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</si>
  <si>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</si>
  <si>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</si>
  <si>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</si>
  <si>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</si>
  <si>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</si>
  <si>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</si>
  <si>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</si>
  <si>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</si>
  <si>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</si>
  <si>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</si>
  <si>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</si>
  <si>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</si>
  <si>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</si>
  <si>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</si>
  <si>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</si>
  <si>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</si>
  <si>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</si>
  <si>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</si>
  <si>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</si>
  <si>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</si>
  <si>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</si>
  <si>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</si>
  <si>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</si>
  <si>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</si>
  <si>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</si>
  <si>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</si>
  <si>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</si>
  <si>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</si>
  <si>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</si>
  <si>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</si>
  <si>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</si>
  <si>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</si>
  <si>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</si>
  <si>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</si>
  <si>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</si>
  <si>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</si>
  <si>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</si>
  <si>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</si>
  <si>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</si>
  <si>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</si>
  <si>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</si>
  <si>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</si>
  <si>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</si>
  <si>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</si>
  <si>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</si>
  <si>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</si>
  <si>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</si>
  <si>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</si>
  <si>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</si>
  <si>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</si>
  <si>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</si>
  <si>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</si>
  <si>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</si>
  <si>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</si>
  <si>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</si>
  <si>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</si>
  <si>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</si>
  <si>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</si>
  <si>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</si>
  <si>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</si>
  <si>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</si>
  <si>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</si>
  <si>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</si>
  <si>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</si>
  <si>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</si>
  <si>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</si>
  <si>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</si>
  <si>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</si>
  <si>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</si>
  <si>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</si>
  <si>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</si>
  <si>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</si>
  <si>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</si>
  <si>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</si>
  <si>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</si>
  <si>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</si>
  <si>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</si>
  <si>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</si>
  <si>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</si>
  <si>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</si>
  <si>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</si>
  <si>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</si>
  <si>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</si>
  <si>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</si>
  <si>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</si>
  <si>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</si>
  <si>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</si>
  <si>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</si>
  <si>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</si>
  <si>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</si>
  <si>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</si>
  <si>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</si>
  <si>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</si>
  <si>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</si>
  <si>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</si>
  <si>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</si>
  <si>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</si>
  <si>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</si>
  <si>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</si>
  <si>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</si>
  <si>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</si>
  <si>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</si>
  <si>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</si>
  <si>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</si>
  <si>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</si>
  <si>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</si>
  <si>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</si>
  <si>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</si>
  <si>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</si>
  <si>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</si>
  <si>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</si>
  <si>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</si>
  <si>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</si>
  <si>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</si>
  <si>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</si>
  <si>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</si>
  <si>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</si>
  <si>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</si>
  <si>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</si>
  <si>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</si>
  <si>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</si>
  <si>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</si>
  <si>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</si>
  <si>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</si>
  <si>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</si>
  <si>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</si>
  <si>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</si>
  <si>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</si>
  <si>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</si>
  <si>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</si>
  <si>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</si>
  <si>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</si>
  <si>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</si>
  <si>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</si>
  <si>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</si>
  <si>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</si>
  <si>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</si>
  <si>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</si>
  <si>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</si>
  <si>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</si>
  <si>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</si>
  <si>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</si>
  <si>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</si>
  <si>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</si>
  <si>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</si>
  <si>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</si>
  <si>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</si>
  <si>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</si>
  <si>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</si>
  <si>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</si>
  <si>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</si>
  <si>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</si>
  <si>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</si>
  <si>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</si>
  <si>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</si>
  <si>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</si>
  <si>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</si>
  <si>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</si>
  <si>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</si>
  <si>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</si>
  <si>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</si>
  <si>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</si>
  <si>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</si>
  <si>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</si>
  <si>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</si>
  <si>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</si>
  <si>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</si>
  <si>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</si>
  <si>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</si>
  <si>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</si>
  <si>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</si>
  <si>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</si>
  <si>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</si>
  <si>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</si>
  <si>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</si>
  <si>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</si>
  <si>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</si>
  <si>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</si>
  <si>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</si>
  <si>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</si>
  <si>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</si>
  <si>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</si>
  <si>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</si>
  <si>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</si>
  <si>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</si>
  <si>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</si>
  <si>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</si>
  <si>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</si>
  <si>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</si>
  <si>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</si>
  <si>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</si>
  <si>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</si>
  <si>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</si>
  <si>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</si>
  <si>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</si>
  <si>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</si>
  <si>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</si>
  <si>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</si>
  <si>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</si>
  <si>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</si>
  <si>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</si>
  <si>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</si>
  <si>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</si>
  <si>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</si>
  <si>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</si>
  <si>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</si>
  <si>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</si>
  <si>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</si>
  <si>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</si>
  <si>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</si>
  <si>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</si>
  <si>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</si>
  <si>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</si>
  <si>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</si>
  <si>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</si>
  <si>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</si>
  <si>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</si>
  <si>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</si>
  <si>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</si>
  <si>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</si>
  <si>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</si>
  <si>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</si>
  <si>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</si>
  <si>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</si>
  <si>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</si>
  <si>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</si>
  <si>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</si>
  <si>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</si>
  <si>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</si>
  <si>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</si>
  <si>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</si>
  <si>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</si>
  <si>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</si>
  <si>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</si>
  <si>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</si>
  <si>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</si>
  <si>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</si>
  <si>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</si>
  <si>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</si>
  <si>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</si>
  <si>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</si>
  <si>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</si>
  <si>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</si>
  <si>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</si>
  <si>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</si>
  <si>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</si>
  <si>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</si>
  <si>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</si>
  <si>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</si>
  <si>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</si>
  <si>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</si>
  <si>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</si>
  <si>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</si>
  <si>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</si>
  <si>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</si>
  <si>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</si>
  <si>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</si>
  <si>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</si>
  <si>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</si>
  <si>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</si>
  <si>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</si>
  <si>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</si>
  <si>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</si>
  <si>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</si>
  <si>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</si>
  <si>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</si>
  <si>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</si>
  <si>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</si>
  <si>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</si>
  <si>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</si>
  <si>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</si>
  <si>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</si>
  <si>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</si>
  <si>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</si>
  <si>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</si>
  <si>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</si>
  <si>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</si>
  <si>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</si>
  <si>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</si>
  <si>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</si>
  <si>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</si>
  <si>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</si>
  <si>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</si>
  <si>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</si>
  <si>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</si>
  <si>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</si>
  <si>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</si>
  <si>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</si>
  <si>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</si>
  <si>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</si>
  <si>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</si>
  <si>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</si>
  <si>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</si>
  <si>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</si>
  <si>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</si>
  <si>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</si>
  <si>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</si>
  <si>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</si>
  <si>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</si>
  <si>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</si>
  <si>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</si>
  <si>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</si>
  <si>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</si>
  <si>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</si>
  <si>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</si>
  <si>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</si>
  <si>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</si>
  <si>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</si>
  <si>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</si>
  <si>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</si>
  <si>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</si>
  <si>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</si>
  <si>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</si>
  <si>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</si>
  <si>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</si>
  <si>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</si>
  <si>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</si>
  <si>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</si>
  <si>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</si>
  <si>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</si>
  <si>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</si>
  <si>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</si>
  <si>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</si>
  <si>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</si>
  <si>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</si>
  <si>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</si>
  <si>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</si>
  <si>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</si>
  <si>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</si>
  <si>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</si>
  <si>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</si>
  <si>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</si>
  <si>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</si>
  <si>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</si>
  <si>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</si>
  <si>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</si>
  <si>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</si>
  <si>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</si>
  <si>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</si>
  <si>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</si>
  <si>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</si>
  <si>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</si>
  <si>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</si>
  <si>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</si>
  <si>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</si>
  <si>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</si>
  <si>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</si>
  <si>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</si>
  <si>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</si>
  <si>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</si>
  <si>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</si>
  <si>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</si>
  <si>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</si>
  <si>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</si>
  <si>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</si>
  <si>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</si>
  <si>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</si>
  <si>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</si>
  <si>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</si>
  <si>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</si>
  <si>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</si>
  <si>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</si>
  <si>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</si>
  <si>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</si>
  <si>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</si>
  <si>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</si>
  <si>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</si>
  <si>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</si>
  <si>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</si>
  <si>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</si>
  <si>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</si>
  <si>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</si>
  <si>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</si>
  <si>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</si>
  <si>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</si>
  <si>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</si>
  <si>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</si>
  <si>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</si>
  <si>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</si>
  <si>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</si>
  <si>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</si>
  <si>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</si>
  <si>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</si>
  <si>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</si>
  <si>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</si>
  <si>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</si>
  <si>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</si>
  <si>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</si>
  <si>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</si>
  <si>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</si>
  <si>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</si>
  <si>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</si>
  <si>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</si>
  <si>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</si>
  <si>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</si>
  <si>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</si>
  <si>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</si>
  <si>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</si>
  <si>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</si>
  <si>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</si>
  <si>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</si>
  <si>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</si>
  <si>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</si>
  <si>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</si>
  <si>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</si>
  <si>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</si>
  <si>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</si>
  <si>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</si>
  <si>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</si>
  <si>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</si>
  <si>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</si>
  <si>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</si>
  <si>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</si>
  <si>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</si>
  <si>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</si>
  <si>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</si>
  <si>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</si>
  <si>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</si>
  <si>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</si>
  <si>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</si>
  <si>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</si>
  <si>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</si>
  <si>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</si>
  <si>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</si>
  <si>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</si>
  <si>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</si>
  <si>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</si>
  <si>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</si>
  <si>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</si>
  <si>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</si>
  <si>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</si>
  <si>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</si>
  <si>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</si>
  <si>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</si>
  <si>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</si>
  <si>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</si>
  <si>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</si>
  <si>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</si>
  <si>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</si>
  <si>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</si>
  <si>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</si>
  <si>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</si>
  <si>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</si>
  <si>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</si>
  <si>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</si>
  <si>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</si>
  <si>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</si>
  <si>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</si>
  <si>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</si>
  <si>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</si>
  <si>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</si>
  <si>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</si>
  <si>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</si>
  <si>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</si>
  <si>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</si>
  <si>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</si>
  <si>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</si>
  <si>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</si>
  <si>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</si>
  <si>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</si>
  <si>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</si>
  <si>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</si>
  <si>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</si>
  <si>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</si>
  <si>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</si>
  <si>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</si>
  <si>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</si>
  <si>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</si>
  <si>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</si>
  <si>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</si>
  <si>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</si>
  <si>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</si>
  <si>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</si>
  <si>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</si>
  <si>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</si>
  <si>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</si>
  <si>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</si>
  <si>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</si>
  <si>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</si>
  <si>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</si>
  <si>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</si>
  <si>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</si>
  <si>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</si>
  <si>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</si>
  <si>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</si>
  <si>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</si>
  <si>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</si>
  <si>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</si>
  <si>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</si>
  <si>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</si>
  <si>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</si>
  <si>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</si>
  <si>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</si>
  <si>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</si>
  <si>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</si>
  <si>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</si>
  <si>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</si>
  <si>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</si>
  <si>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</si>
  <si>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</si>
  <si>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</si>
  <si>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</si>
  <si>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</si>
  <si>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</si>
  <si>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</si>
  <si>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</si>
  <si>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</si>
  <si>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</si>
  <si>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</si>
  <si>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</si>
  <si>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</si>
  <si>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</si>
  <si>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</si>
  <si>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</si>
  <si>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</si>
  <si>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</si>
  <si>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</si>
  <si>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</si>
  <si>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</si>
  <si>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</si>
  <si>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</si>
  <si>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</si>
  <si>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</si>
  <si>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</si>
  <si>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</si>
  <si>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</si>
  <si>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</si>
  <si>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</si>
  <si>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</si>
  <si>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</si>
  <si>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</si>
  <si>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</si>
  <si>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</si>
  <si>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</si>
  <si>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</si>
  <si>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</si>
  <si>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</si>
  <si>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</si>
  <si>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</si>
  <si>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</si>
  <si>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</si>
  <si>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</si>
  <si>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</si>
  <si>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</si>
  <si>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</si>
  <si>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</si>
  <si>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</si>
  <si>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</si>
  <si>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</si>
  <si>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</si>
  <si>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</si>
  <si>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</si>
  <si>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</si>
  <si>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</si>
  <si>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</si>
  <si>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</si>
  <si>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</si>
  <si>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</si>
  <si>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</si>
  <si>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</si>
  <si>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</si>
  <si>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</si>
  <si>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</si>
  <si>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</si>
  <si>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</si>
  <si>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</si>
  <si>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</si>
  <si>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</si>
  <si>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</si>
  <si>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</si>
  <si>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</si>
  <si>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</si>
  <si>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</si>
  <si>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</si>
  <si>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</si>
  <si>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</si>
  <si>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</si>
  <si>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</si>
  <si>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</si>
  <si>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</si>
  <si>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</si>
  <si>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</si>
  <si>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</si>
  <si>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</si>
  <si>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</si>
  <si>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</si>
  <si>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</si>
  <si>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</si>
  <si>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</si>
  <si>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</si>
  <si>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</si>
  <si>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</si>
  <si>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</si>
  <si>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</si>
  <si>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</si>
  <si>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</si>
  <si>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</si>
  <si>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</si>
  <si>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</si>
  <si>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</si>
  <si>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</si>
  <si>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</si>
  <si>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</si>
  <si>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</si>
  <si>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</si>
  <si>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</si>
  <si>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</si>
  <si>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</si>
  <si>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</si>
  <si>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</si>
  <si>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</si>
  <si>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</si>
  <si>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</si>
  <si>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</si>
  <si>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</si>
  <si>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</si>
  <si>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</si>
  <si>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</si>
  <si>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</si>
  <si>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</si>
  <si>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</si>
  <si>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</si>
  <si>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</si>
  <si>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</si>
  <si>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</si>
  <si>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</si>
  <si>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</si>
  <si>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</si>
  <si>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</si>
  <si>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</si>
  <si>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</si>
  <si>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</si>
  <si>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</si>
  <si>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</si>
  <si>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</si>
  <si>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</si>
  <si>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</si>
  <si>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</si>
  <si>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</si>
  <si>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</si>
  <si>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</si>
  <si>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</si>
  <si>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</si>
  <si>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</si>
  <si>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</si>
  <si>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</si>
  <si>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</si>
  <si>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</si>
  <si>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</si>
  <si>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</si>
  <si>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</si>
  <si>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</si>
  <si>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</si>
  <si>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</si>
  <si>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</si>
  <si>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</si>
  <si>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</si>
  <si>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</si>
  <si>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</si>
  <si>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</si>
  <si>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</si>
  <si>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</si>
  <si>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</si>
  <si>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</si>
  <si>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</si>
  <si>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</si>
  <si>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</si>
  <si>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</si>
  <si>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</si>
  <si>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</si>
  <si>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</si>
  <si>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</si>
  <si>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</si>
  <si>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</si>
  <si>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</si>
  <si>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</si>
  <si>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</si>
  <si>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</si>
  <si>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</si>
  <si>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</si>
  <si>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</si>
  <si>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</si>
  <si>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</si>
  <si>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</si>
  <si>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</si>
  <si>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</si>
  <si>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</si>
  <si>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</si>
  <si>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</si>
  <si>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</si>
  <si>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</si>
  <si>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</si>
  <si>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</si>
  <si>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</si>
  <si>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</si>
  <si>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</si>
  <si>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</si>
  <si>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</si>
  <si>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</si>
  <si>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</si>
  <si>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</si>
  <si>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</si>
  <si>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</si>
  <si>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</si>
  <si>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</si>
  <si>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</si>
  <si>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</si>
  <si>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</si>
  <si>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</si>
  <si>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</si>
  <si>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</si>
  <si>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</si>
  <si>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</si>
  <si>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</si>
  <si>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</si>
  <si>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</si>
  <si>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</si>
  <si>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</si>
  <si>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</si>
  <si>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</si>
  <si>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</si>
  <si>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</si>
  <si>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</si>
  <si>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</si>
  <si>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</si>
  <si>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</si>
  <si>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</si>
  <si>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</si>
  <si>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</si>
  <si>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</si>
  <si>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</si>
  <si>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</si>
  <si>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</si>
  <si>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</si>
  <si>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</si>
  <si>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</si>
  <si>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</si>
  <si>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</si>
  <si>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</si>
  <si>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</si>
  <si>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</si>
  <si>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</si>
  <si>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</si>
  <si>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</si>
  <si>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</si>
  <si>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</si>
  <si>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</si>
  <si>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</si>
  <si>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</si>
  <si>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</si>
  <si>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</si>
  <si>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</si>
  <si>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</si>
  <si>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</si>
  <si>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</si>
  <si>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</si>
  <si>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</si>
  <si>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</si>
  <si>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</si>
  <si>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</si>
  <si>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</si>
  <si>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</si>
  <si>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</si>
  <si>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</si>
  <si>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</si>
  <si>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</si>
  <si>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</si>
  <si>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</si>
  <si>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</si>
  <si>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</si>
  <si>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</si>
  <si>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</si>
  <si>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</si>
  <si>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</si>
  <si>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</si>
  <si>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</si>
  <si>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</si>
  <si>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</si>
  <si>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</si>
  <si>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</si>
  <si>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</si>
  <si>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</si>
  <si>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</si>
  <si>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</si>
  <si>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</si>
  <si>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</si>
  <si>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</si>
  <si>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</si>
  <si>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</si>
  <si>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</si>
  <si>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</si>
  <si>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</si>
  <si>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</si>
  <si>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</si>
  <si>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</si>
  <si>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</si>
  <si>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</si>
  <si>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</si>
  <si>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</si>
  <si>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</si>
  <si>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</si>
  <si>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</si>
  <si>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</si>
  <si>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</si>
  <si>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</si>
  <si>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</si>
  <si>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</si>
  <si>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</si>
  <si>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</si>
  <si>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</si>
  <si>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</si>
  <si>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</si>
  <si>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</si>
  <si>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</si>
  <si>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</si>
  <si>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</si>
  <si>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</si>
  <si>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</si>
  <si>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</si>
  <si>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</si>
  <si>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</si>
  <si>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</si>
  <si>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</si>
  <si>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</si>
  <si>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</si>
  <si>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</si>
  <si>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</si>
  <si>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</si>
  <si>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</si>
  <si>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</si>
  <si>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</si>
  <si>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</si>
  <si>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</si>
  <si>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</si>
  <si>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</si>
  <si>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</si>
  <si>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</si>
  <si>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</si>
  <si>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</si>
  <si>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</si>
  <si>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</si>
  <si>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</si>
  <si>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</si>
  <si>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</si>
  <si>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</si>
  <si>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</si>
  <si>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</si>
  <si>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</si>
  <si>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</si>
  <si>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</si>
  <si>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</si>
  <si>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</si>
  <si>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</si>
  <si>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</si>
  <si>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</si>
  <si>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</si>
  <si>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</si>
  <si>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</si>
  <si>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</si>
  <si>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</si>
  <si>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</si>
  <si>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</si>
  <si>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</si>
  <si>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</si>
  <si>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</si>
  <si>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</si>
  <si>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</si>
  <si>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</si>
  <si>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</si>
  <si>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</si>
  <si>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</si>
  <si>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</si>
  <si>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</si>
  <si>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</si>
  <si>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</si>
  <si>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</si>
  <si>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</si>
  <si>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</si>
  <si>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</si>
  <si>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</si>
  <si>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</si>
  <si>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</si>
  <si>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</si>
  <si>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</si>
  <si>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</si>
  <si>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</si>
  <si>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</si>
  <si>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</si>
  <si>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</si>
  <si>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</si>
  <si>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</si>
  <si>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</si>
  <si>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</si>
  <si>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</si>
  <si>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</si>
  <si>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</si>
  <si>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</si>
  <si>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</si>
  <si>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</si>
  <si>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</si>
  <si>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</si>
  <si>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</si>
  <si>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</si>
  <si>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</si>
  <si>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</si>
  <si>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</si>
  <si>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</si>
  <si>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</si>
  <si>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</si>
  <si>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</si>
  <si>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</si>
  <si>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</si>
  <si>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</si>
  <si>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</si>
  <si>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</si>
  <si>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</si>
  <si>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</si>
  <si>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</si>
  <si>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</si>
  <si>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</si>
  <si>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</si>
  <si>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</si>
  <si>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</si>
  <si>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</si>
  <si>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</si>
  <si>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</si>
  <si>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</si>
  <si>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</si>
  <si>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</si>
  <si>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</si>
  <si>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</si>
  <si>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</si>
  <si>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</si>
  <si>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</si>
  <si>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</si>
  <si>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</si>
  <si>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</si>
  <si>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</si>
  <si>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</si>
  <si>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</si>
  <si>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</si>
  <si>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</si>
  <si>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</si>
  <si>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</si>
  <si>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</si>
  <si>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</si>
  <si>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</si>
  <si>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</si>
  <si>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</si>
  <si>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</si>
  <si>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</si>
  <si>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</si>
  <si>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</si>
  <si>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</si>
  <si>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</si>
  <si>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</si>
  <si>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</si>
  <si>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</si>
  <si>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</si>
  <si>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</si>
  <si>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</si>
  <si>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</si>
  <si>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</si>
  <si>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</si>
  <si>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</si>
  <si>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</si>
  <si>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</si>
  <si>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</si>
  <si>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</si>
  <si>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</si>
  <si>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</si>
  <si>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</si>
  <si>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</si>
  <si>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</si>
  <si>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</si>
  <si>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</si>
  <si>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</si>
  <si>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</si>
  <si>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</si>
  <si>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</si>
  <si>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</si>
  <si>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</si>
  <si>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</si>
  <si>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</si>
  <si>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</si>
  <si>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</si>
  <si>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</si>
  <si>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</si>
  <si>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</si>
  <si>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</si>
  <si>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</si>
  <si>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</si>
  <si>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</si>
  <si>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</si>
  <si>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</si>
  <si>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</si>
  <si>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</si>
  <si>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</si>
  <si>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</si>
  <si>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</si>
  <si>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</si>
  <si>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</si>
  <si>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</si>
  <si>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</si>
  <si>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</si>
  <si>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</si>
  <si>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</si>
  <si>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</si>
  <si>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</si>
  <si>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</si>
  <si>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</si>
  <si>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</si>
  <si>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</si>
  <si>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</si>
  <si>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</si>
  <si>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</si>
  <si>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</si>
  <si>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</si>
  <si>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</si>
  <si>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</si>
  <si>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</si>
  <si>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</si>
  <si>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</si>
  <si>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</si>
  <si>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</si>
  <si>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</si>
  <si>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</si>
  <si>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</si>
  <si>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</si>
  <si>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</si>
  <si>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</si>
  <si>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</si>
  <si>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</si>
  <si>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</si>
  <si>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</si>
  <si>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</si>
  <si>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</si>
  <si>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</si>
  <si>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</si>
  <si>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</si>
  <si>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</si>
  <si>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</si>
  <si>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</si>
  <si>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</si>
  <si>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</si>
  <si>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</si>
  <si>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</si>
  <si>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</si>
  <si>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</si>
  <si>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</si>
  <si>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</si>
  <si>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</si>
  <si>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</si>
  <si>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</si>
  <si>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</si>
  <si>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</si>
  <si>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</si>
  <si>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</si>
  <si>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</si>
  <si>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</si>
  <si>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</si>
  <si>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</si>
  <si>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</si>
  <si>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</si>
  <si>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</si>
  <si>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</si>
  <si>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</si>
  <si>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</si>
  <si>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</si>
  <si>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</si>
  <si>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</si>
  <si>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</si>
  <si>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</si>
  <si>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</si>
  <si>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</si>
  <si>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</si>
  <si>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</si>
  <si>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</si>
  <si>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</si>
  <si>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</si>
  <si>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</si>
  <si>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</si>
  <si>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</si>
  <si>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</si>
  <si>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</si>
  <si>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</si>
  <si>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</si>
  <si>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</si>
  <si>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</si>
  <si>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</si>
  <si>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</si>
  <si>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</si>
  <si>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</si>
  <si>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</si>
  <si>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</si>
  <si>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</si>
  <si>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</si>
  <si>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</si>
  <si>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</si>
  <si>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</si>
  <si>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</si>
  <si>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</si>
  <si>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</si>
  <si>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</si>
  <si>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</si>
  <si>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</si>
  <si>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</si>
  <si>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</si>
  <si>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</si>
  <si>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</si>
  <si>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</si>
  <si>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</si>
  <si>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</si>
  <si>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</si>
  <si>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</si>
  <si>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</si>
  <si>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</si>
  <si>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</si>
  <si>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</si>
  <si>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</si>
  <si>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</si>
  <si>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</si>
  <si>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</si>
  <si>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</si>
  <si>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</si>
  <si>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</si>
  <si>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</si>
  <si>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</si>
  <si>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</si>
  <si>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</si>
  <si>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</si>
  <si>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</si>
  <si>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</si>
  <si>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</si>
  <si>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</si>
  <si>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</si>
  <si>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</si>
  <si>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</si>
  <si>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</si>
  <si>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</si>
  <si>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</si>
  <si>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</si>
  <si>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</si>
  <si>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</si>
  <si>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</si>
  <si>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</si>
  <si>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</si>
  <si>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</si>
  <si>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</si>
  <si>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</si>
  <si>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</si>
  <si>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</si>
  <si>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</si>
  <si>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</si>
  <si>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</si>
  <si>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</si>
  <si>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</si>
  <si>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</si>
  <si>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</si>
  <si>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</si>
  <si>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</si>
  <si>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</si>
  <si>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</si>
  <si>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</si>
  <si>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</si>
  <si>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</si>
  <si>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</si>
  <si>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</si>
  <si>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</si>
  <si>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</si>
  <si>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</si>
  <si>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</si>
  <si>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</si>
  <si>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</si>
  <si>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</si>
  <si>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</si>
  <si>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</si>
  <si>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</si>
  <si>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</si>
  <si>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</si>
  <si>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</si>
  <si>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</si>
  <si>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</si>
  <si>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</si>
  <si>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</si>
  <si>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</si>
  <si>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</si>
  <si>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</si>
  <si>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</si>
  <si>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</si>
  <si>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</si>
  <si>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</si>
  <si>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</si>
  <si>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</si>
  <si>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</si>
  <si>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</si>
  <si>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</si>
  <si>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</si>
  <si>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</si>
  <si>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</si>
  <si>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</si>
  <si>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</si>
  <si>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</si>
  <si>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</si>
  <si>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</si>
  <si>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</si>
  <si>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</si>
  <si>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</si>
  <si>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</si>
  <si>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</si>
  <si>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</si>
  <si>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</si>
  <si>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</si>
  <si>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</si>
  <si>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</si>
  <si>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</si>
  <si>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</si>
  <si>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</si>
  <si>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</si>
  <si>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</si>
  <si>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</si>
  <si>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</si>
  <si>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</si>
  <si>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</si>
  <si>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</si>
  <si>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</si>
  <si>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</si>
  <si>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</si>
  <si>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</si>
  <si>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</si>
  <si>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</si>
  <si>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</si>
  <si>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</si>
  <si>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</si>
  <si>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</si>
  <si>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</si>
  <si>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</si>
  <si>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</si>
  <si>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</si>
  <si>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</si>
  <si>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</si>
  <si>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</si>
  <si>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</si>
  <si>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</si>
  <si>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</si>
  <si>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</si>
  <si>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</si>
  <si>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</si>
  <si>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</si>
  <si>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</si>
  <si>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</si>
  <si>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</si>
  <si>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</si>
  <si>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</si>
  <si>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</si>
  <si>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</si>
  <si>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</si>
  <si>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</si>
  <si>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</si>
  <si>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</si>
  <si>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</si>
  <si>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</si>
  <si>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</si>
  <si>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</si>
  <si>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</si>
  <si>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</si>
  <si>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</si>
  <si>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</si>
  <si>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</si>
  <si>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</si>
  <si>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</si>
  <si>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</si>
  <si>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</si>
  <si>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</si>
  <si>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</si>
  <si>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</si>
  <si>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</si>
  <si>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</si>
  <si>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</si>
  <si>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</si>
  <si>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</si>
  <si>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</si>
  <si>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</si>
  <si>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</si>
  <si>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</si>
  <si>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</si>
  <si>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</si>
  <si>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</si>
  <si>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</si>
  <si>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</si>
  <si>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</si>
  <si>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</si>
  <si>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</si>
  <si>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</si>
  <si>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</si>
  <si>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</si>
  <si>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</si>
  <si>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</si>
  <si>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</si>
  <si>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</si>
  <si>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</si>
  <si>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</si>
  <si>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</si>
  <si>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</si>
  <si>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</si>
  <si>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</si>
  <si>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</si>
  <si>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</si>
  <si>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</si>
  <si>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</si>
  <si>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</si>
  <si>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</si>
  <si>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</si>
  <si>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</si>
  <si>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</si>
  <si>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</si>
  <si>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</si>
  <si>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</si>
  <si>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</si>
  <si>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</si>
  <si>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</si>
  <si>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</si>
  <si>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</si>
  <si>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</si>
  <si>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</si>
  <si>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</si>
  <si>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</si>
  <si>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</si>
  <si>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</si>
  <si>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</si>
  <si>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</si>
  <si>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</si>
  <si>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</si>
  <si>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</si>
  <si>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</si>
  <si>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</si>
  <si>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</si>
  <si>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</si>
  <si>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</si>
  <si>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</si>
  <si>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</si>
  <si>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</si>
  <si>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</si>
  <si>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</si>
  <si>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</si>
  <si>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</si>
  <si>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</si>
  <si>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</si>
  <si>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</si>
  <si>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</si>
  <si>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</si>
  <si>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</si>
  <si>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</si>
  <si>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</si>
  <si>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</si>
  <si>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</si>
  <si>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</si>
  <si>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</si>
  <si>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</si>
  <si>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</si>
  <si>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</si>
  <si>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</si>
  <si>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</si>
  <si>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</si>
  <si>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</si>
  <si>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</si>
  <si>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</si>
  <si>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</si>
  <si>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</si>
  <si>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</si>
  <si>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</si>
  <si>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</si>
  <si>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</si>
  <si>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</si>
  <si>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</si>
  <si>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</si>
  <si>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</si>
  <si>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</si>
  <si>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</si>
  <si>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</si>
  <si>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</si>
  <si>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</si>
  <si>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</si>
  <si>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</si>
  <si>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</si>
  <si>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</si>
  <si>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</si>
  <si>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</si>
  <si>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</si>
  <si>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</si>
  <si>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</si>
  <si>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</si>
  <si>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</si>
  <si>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</si>
  <si>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</si>
  <si>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</si>
  <si>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</si>
  <si>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</si>
  <si>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</si>
  <si>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</si>
  <si>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</si>
  <si>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</si>
  <si>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</si>
  <si>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</si>
  <si>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</si>
  <si>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</si>
  <si>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</si>
  <si>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</si>
  <si>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</si>
  <si>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</si>
  <si>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</si>
  <si>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</si>
  <si>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</si>
  <si>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</si>
  <si>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</si>
  <si>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</si>
  <si>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</si>
  <si>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</si>
  <si>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</si>
  <si>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</si>
  <si>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</si>
  <si>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</si>
  <si>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</si>
  <si>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</si>
  <si>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</si>
  <si>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</si>
  <si>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</si>
  <si>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</si>
  <si>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</si>
  <si>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</si>
  <si>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</si>
  <si>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</si>
  <si>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</si>
  <si>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</si>
  <si>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</si>
  <si>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</si>
  <si>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</si>
  <si>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</si>
  <si>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</si>
  <si>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</si>
  <si>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</si>
  <si>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</si>
  <si>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</si>
  <si>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</si>
  <si>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</si>
  <si>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</si>
  <si>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</si>
  <si>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</si>
  <si>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</si>
  <si>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</si>
  <si>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</si>
  <si>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</si>
  <si>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</si>
  <si>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</si>
  <si>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</si>
  <si>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</si>
  <si>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</si>
  <si>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</si>
  <si>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</si>
  <si>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</si>
  <si>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</si>
  <si>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</si>
  <si>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</si>
  <si>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</si>
  <si>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</si>
  <si>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</si>
  <si>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</si>
  <si>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</si>
  <si>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</si>
  <si>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</si>
  <si>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</si>
  <si>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</si>
  <si>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</si>
  <si>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</si>
  <si>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</si>
  <si>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</si>
  <si>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</si>
  <si>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</si>
  <si>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</si>
  <si>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</si>
  <si>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</si>
  <si>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</si>
  <si>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</si>
  <si>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</si>
  <si>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</si>
  <si>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</si>
  <si>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</si>
  <si>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</si>
  <si>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</si>
  <si>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</si>
  <si>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</si>
  <si>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</si>
  <si>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</si>
  <si>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</si>
  <si>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</si>
  <si>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</si>
  <si>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</si>
  <si>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</si>
  <si>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</si>
  <si>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</si>
  <si>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</si>
  <si>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</si>
  <si>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</si>
  <si>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</si>
  <si>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</si>
  <si>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</si>
  <si>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</si>
  <si>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</si>
  <si>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</si>
  <si>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</si>
  <si>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</si>
  <si>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</si>
  <si>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</si>
  <si>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</si>
  <si>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</si>
  <si>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</si>
  <si>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</si>
  <si>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</si>
  <si>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</si>
  <si>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</si>
  <si>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</si>
  <si>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</si>
  <si>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</si>
  <si>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</si>
  <si>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</si>
  <si>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</si>
  <si>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</si>
  <si>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</si>
  <si>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</si>
  <si>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</si>
  <si>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</si>
  <si>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</si>
  <si>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</si>
  <si>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</si>
  <si>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</si>
  <si>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</si>
  <si>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</si>
  <si>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</si>
  <si>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</si>
  <si>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</si>
  <si>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</si>
  <si>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</si>
  <si>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</si>
  <si>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</si>
  <si>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</si>
  <si>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</si>
  <si>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</si>
  <si>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</si>
  <si>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</si>
  <si>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</si>
  <si>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</si>
  <si>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</si>
  <si>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</si>
  <si>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</si>
  <si>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</si>
  <si>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</si>
  <si>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</si>
  <si>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</si>
  <si>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</si>
  <si>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</si>
  <si>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</si>
  <si>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</si>
  <si>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</si>
  <si>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</si>
  <si>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</si>
  <si>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</si>
  <si>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</si>
  <si>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</si>
  <si>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</si>
  <si>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</si>
  <si>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</si>
  <si>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</si>
  <si>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</si>
  <si>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</si>
  <si>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</si>
  <si>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</si>
  <si>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</si>
  <si>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</si>
  <si>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</si>
  <si>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</si>
  <si>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</si>
  <si>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</si>
  <si>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</si>
  <si>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</si>
  <si>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</si>
  <si>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</si>
  <si>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</si>
  <si>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</si>
  <si>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</si>
  <si>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</si>
  <si>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</si>
  <si>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</si>
  <si>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</si>
  <si>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</si>
  <si>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</si>
  <si>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</si>
  <si>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</si>
  <si>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</si>
  <si>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</si>
  <si>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</si>
  <si>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</si>
  <si>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</si>
  <si>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</si>
  <si>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</si>
  <si>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</si>
  <si>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</si>
  <si>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</si>
  <si>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</si>
  <si>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</si>
  <si>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</si>
  <si>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</si>
  <si>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</si>
  <si>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</si>
  <si>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</si>
  <si>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</si>
  <si>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</si>
  <si>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</si>
  <si>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</si>
  <si>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</si>
  <si>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</si>
  <si>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</si>
  <si>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</si>
  <si>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</si>
  <si>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</si>
  <si>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</si>
  <si>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</si>
  <si>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</si>
  <si>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</si>
  <si>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</si>
  <si>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</si>
  <si>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</si>
  <si>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</si>
  <si>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</si>
  <si>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</si>
  <si>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</si>
  <si>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</si>
  <si>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</si>
  <si>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</si>
  <si>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</si>
  <si>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</si>
  <si>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</si>
  <si>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</si>
  <si>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</si>
  <si>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</si>
  <si>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</si>
  <si>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</si>
  <si>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</si>
  <si>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</si>
  <si>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</si>
  <si>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</si>
  <si>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</si>
  <si>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</si>
  <si>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</si>
  <si>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</si>
  <si>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</si>
  <si>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</si>
  <si>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</si>
  <si>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</si>
  <si>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</si>
  <si>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</si>
  <si>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</si>
  <si>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</si>
  <si>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</si>
  <si>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</si>
  <si>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</si>
  <si>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</si>
  <si>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</si>
  <si>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</si>
  <si>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</si>
  <si>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</si>
  <si>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</si>
  <si>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</si>
  <si>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</si>
  <si>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</si>
  <si>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</si>
  <si>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</si>
  <si>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</si>
  <si>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</si>
  <si>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</si>
  <si>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</si>
  <si>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</si>
  <si>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</si>
  <si>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</si>
  <si>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</si>
  <si>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</si>
  <si>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</si>
  <si>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</si>
  <si>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</si>
  <si>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</si>
  <si>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</si>
  <si>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</si>
  <si>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</si>
  <si>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</si>
  <si>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</si>
  <si>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</si>
  <si>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</si>
  <si>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</si>
  <si>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</si>
  <si>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</si>
  <si>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</si>
  <si>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</si>
  <si>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</si>
  <si>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</si>
  <si>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</si>
  <si>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</si>
  <si>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</si>
  <si>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</si>
  <si>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</si>
  <si>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</si>
  <si>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</si>
  <si>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</si>
  <si>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</si>
  <si>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</si>
  <si>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</si>
  <si>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</si>
  <si>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</si>
  <si>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</si>
  <si>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</si>
  <si>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</si>
  <si>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</si>
  <si>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</si>
  <si>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</si>
  <si>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</si>
  <si>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</si>
  <si>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</si>
  <si>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</si>
  <si>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</si>
  <si>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</si>
  <si>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</si>
  <si>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</si>
  <si>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</si>
  <si>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</si>
  <si>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</si>
  <si>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</si>
  <si>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</si>
  <si>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</si>
  <si>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</si>
  <si>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</si>
  <si>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</si>
  <si>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</si>
  <si>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</si>
  <si>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</si>
  <si>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</si>
  <si>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</si>
  <si>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</si>
  <si>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</si>
  <si>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</si>
  <si>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</si>
  <si>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</si>
  <si>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</si>
  <si>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</si>
  <si>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</si>
  <si>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</si>
  <si>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</si>
  <si>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</si>
  <si>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</si>
  <si>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</si>
  <si>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</si>
  <si>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</si>
  <si>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</si>
  <si>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</si>
  <si>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</si>
  <si>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</si>
  <si>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</si>
  <si>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</si>
  <si>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</si>
  <si>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</si>
  <si>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</si>
  <si>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</si>
  <si>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</si>
  <si>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</si>
  <si>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</si>
  <si>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</si>
  <si>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</si>
  <si>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</si>
  <si>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</si>
  <si>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</si>
  <si>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</si>
  <si>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</si>
  <si>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</si>
  <si>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</si>
  <si>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</si>
  <si>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</si>
  <si>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</si>
  <si>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</si>
  <si>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</si>
  <si>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</si>
  <si>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</si>
  <si>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</si>
  <si>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</si>
  <si>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</si>
  <si>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</si>
  <si>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</si>
  <si>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</si>
  <si>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</si>
  <si>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</si>
  <si>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</si>
  <si>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</si>
  <si>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</si>
  <si>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</si>
  <si>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</si>
  <si>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</si>
  <si>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</si>
  <si>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</si>
  <si>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</si>
  <si>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</si>
  <si>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</si>
  <si>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</si>
  <si>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</si>
  <si>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</si>
  <si>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</si>
  <si>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</si>
  <si>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</si>
  <si>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</si>
  <si>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</si>
  <si>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</si>
  <si>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</si>
  <si>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</si>
  <si>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</si>
  <si>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</si>
  <si>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</si>
  <si>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</si>
  <si>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</si>
  <si>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</si>
  <si>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</si>
  <si>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</si>
  <si>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</si>
  <si>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</si>
  <si>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</si>
  <si>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</si>
  <si>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</si>
  <si>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</si>
  <si>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</si>
  <si>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</si>
  <si>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</si>
  <si>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</si>
  <si>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</si>
  <si>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</si>
  <si>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</si>
  <si>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</si>
  <si>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</si>
  <si>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</si>
  <si>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</si>
  <si>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</si>
  <si>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</si>
  <si>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</si>
  <si>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</si>
  <si>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</si>
  <si>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</si>
  <si>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</si>
  <si>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</si>
  <si>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</si>
  <si>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</si>
  <si>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</si>
  <si>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</si>
  <si>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</si>
  <si>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</si>
  <si>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</si>
  <si>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</si>
  <si>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</si>
  <si>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</si>
  <si>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</si>
  <si>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</si>
  <si>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</si>
  <si>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</si>
  <si>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</si>
  <si>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</si>
  <si>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</si>
  <si>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</si>
  <si>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</si>
  <si>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</si>
  <si>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</si>
  <si>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</si>
  <si>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</si>
  <si>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</si>
  <si>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</si>
  <si>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</si>
  <si>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</si>
  <si>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</si>
  <si>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</si>
  <si>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</si>
  <si>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</si>
  <si>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</si>
  <si>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</si>
  <si>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</si>
  <si>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</si>
  <si>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</si>
  <si>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</si>
  <si>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</si>
  <si>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</si>
  <si>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</si>
  <si>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</si>
  <si>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</si>
  <si>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</si>
  <si>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</si>
  <si>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</si>
  <si>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</si>
  <si>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</si>
  <si>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</si>
  <si>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</si>
  <si>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</si>
  <si>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</si>
  <si>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</si>
  <si>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</si>
  <si>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</si>
  <si>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</si>
  <si>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</si>
  <si>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</si>
  <si>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</si>
  <si>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</si>
  <si>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</si>
  <si>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</si>
  <si>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</si>
  <si>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</si>
  <si>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</si>
  <si>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</si>
  <si>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</si>
  <si>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</si>
  <si>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</si>
  <si>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</si>
  <si>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</si>
  <si>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</si>
  <si>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</si>
  <si>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</si>
  <si>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</si>
  <si>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</si>
  <si>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</si>
  <si>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</si>
  <si>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</si>
  <si>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</si>
  <si>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</si>
  <si>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</si>
  <si>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</si>
  <si>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</si>
  <si>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</si>
  <si>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</si>
  <si>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</si>
  <si>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</si>
  <si>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</si>
  <si>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</si>
  <si>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</si>
  <si>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</si>
  <si>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</si>
  <si>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</si>
  <si>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</si>
  <si>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</si>
  <si>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</si>
  <si>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</si>
  <si>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</si>
  <si>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</si>
  <si>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</si>
  <si>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</si>
  <si>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</si>
  <si>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</si>
  <si>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</si>
  <si>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</si>
  <si>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</si>
  <si>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</si>
  <si>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</si>
  <si>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</si>
  <si>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</si>
  <si>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</si>
  <si>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</si>
  <si>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</si>
  <si>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</si>
  <si>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</si>
  <si>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</si>
  <si>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</si>
  <si>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</si>
  <si>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</si>
  <si>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</si>
  <si>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</si>
  <si>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</si>
  <si>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</si>
  <si>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</si>
  <si>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</si>
  <si>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</si>
  <si>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</si>
  <si>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</si>
  <si>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</si>
  <si>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</si>
  <si>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</si>
  <si>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</si>
  <si>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</si>
  <si>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</si>
  <si>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</si>
  <si>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</si>
  <si>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</si>
  <si>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</si>
  <si>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</si>
  <si>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</si>
  <si>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</si>
  <si>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</si>
  <si>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</si>
  <si>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</si>
  <si>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</si>
  <si>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</si>
  <si>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</si>
  <si>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</si>
  <si>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</si>
  <si>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</si>
  <si>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</si>
  <si>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</si>
  <si>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</si>
  <si>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</si>
  <si>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</si>
  <si>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</si>
  <si>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</si>
  <si>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</si>
  <si>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</si>
  <si>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</si>
  <si>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</si>
  <si>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</si>
  <si>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</si>
  <si>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</si>
  <si>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</si>
  <si>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</si>
  <si>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</si>
  <si>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</si>
  <si>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</si>
  <si>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</si>
  <si>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</si>
  <si>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</si>
  <si>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</si>
  <si>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</si>
  <si>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</si>
  <si>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</si>
  <si>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</si>
  <si>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</si>
  <si>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</si>
  <si>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</si>
  <si>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</si>
  <si>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</si>
  <si>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</si>
  <si>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</si>
  <si>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</si>
  <si>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</si>
  <si>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</si>
  <si>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</si>
  <si>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</si>
  <si>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</si>
  <si>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</si>
  <si>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</si>
  <si>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</si>
  <si>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</si>
  <si>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</si>
  <si>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</si>
  <si>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</si>
  <si>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</si>
  <si>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</si>
  <si>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</si>
  <si>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</si>
  <si>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</si>
  <si>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</si>
  <si>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</si>
  <si>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</si>
  <si>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</si>
  <si>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</si>
  <si>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</si>
  <si>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</si>
  <si>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</si>
  <si>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</si>
  <si>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</si>
  <si>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</si>
  <si>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</si>
  <si>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</si>
  <si>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</si>
  <si>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</si>
  <si>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</si>
  <si>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</si>
  <si>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</si>
  <si>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</si>
  <si>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</si>
  <si>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</si>
  <si>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</si>
  <si>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</si>
  <si>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</si>
  <si>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</si>
  <si>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</si>
  <si>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</si>
  <si>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</si>
  <si>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</si>
  <si>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</si>
  <si>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</si>
  <si>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</si>
  <si>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</si>
  <si>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</si>
  <si>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</si>
  <si>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</si>
  <si>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</si>
  <si>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</si>
  <si>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</si>
  <si>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</si>
  <si>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</si>
  <si>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</si>
  <si>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</si>
  <si>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</si>
  <si>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</si>
  <si>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</si>
  <si>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</si>
  <si>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</si>
  <si>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</si>
  <si>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</si>
  <si>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</si>
  <si>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</si>
  <si>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</si>
  <si>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</si>
  <si>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</si>
  <si>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</si>
  <si>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</si>
  <si>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</si>
  <si>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</si>
  <si>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</si>
  <si>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</si>
  <si>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</si>
  <si>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</si>
  <si>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</si>
  <si>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</si>
  <si>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</si>
  <si>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</si>
  <si>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</si>
  <si>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</si>
  <si>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</si>
  <si>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</si>
  <si>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</si>
  <si>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</si>
  <si>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</si>
  <si>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</si>
  <si>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</si>
  <si>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</si>
  <si>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</si>
  <si>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</si>
  <si>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</si>
  <si>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</si>
  <si>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</si>
  <si>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</si>
  <si>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</si>
  <si>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</si>
  <si>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</si>
  <si>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</si>
  <si>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</si>
  <si>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</si>
  <si>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</si>
  <si>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</si>
  <si>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</si>
  <si>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</si>
  <si>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</si>
  <si>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</si>
  <si>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</si>
  <si>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</si>
  <si>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</si>
  <si>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</si>
  <si>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</si>
  <si>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</si>
  <si>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</si>
  <si>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</si>
  <si>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</si>
  <si>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</si>
  <si>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</si>
  <si>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</si>
  <si>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</si>
  <si>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</si>
  <si>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</si>
  <si>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</si>
  <si>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</si>
  <si>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</si>
  <si>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</si>
  <si>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</si>
  <si>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</si>
  <si>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</si>
  <si>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</si>
  <si>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</si>
  <si>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</si>
  <si>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</si>
  <si>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</si>
  <si>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</si>
  <si>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</si>
  <si>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</si>
  <si>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</si>
  <si>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</si>
  <si>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</si>
  <si>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</si>
  <si>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</si>
  <si>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</si>
  <si>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</si>
  <si>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</si>
  <si>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</si>
  <si>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</si>
  <si>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</si>
  <si>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</si>
  <si>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</si>
  <si>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</si>
  <si>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</si>
  <si>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</si>
  <si>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</si>
  <si>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</si>
  <si>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</si>
  <si>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</si>
  <si>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</si>
  <si>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</si>
  <si>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</si>
  <si>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</si>
  <si>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</si>
  <si>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</si>
  <si>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</si>
  <si>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</si>
  <si>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</si>
  <si>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</si>
  <si>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</si>
  <si>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</si>
  <si>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</si>
  <si>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</si>
  <si>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</si>
  <si>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</si>
  <si>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</si>
  <si>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</si>
  <si>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</si>
  <si>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</si>
  <si>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</si>
  <si>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</si>
  <si>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</si>
  <si>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</si>
  <si>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</si>
  <si>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</si>
  <si>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</si>
  <si>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</si>
  <si>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</si>
  <si>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</si>
  <si>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</si>
  <si>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</si>
  <si>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</si>
  <si>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</si>
  <si>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</si>
  <si>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</si>
  <si>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</si>
  <si>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</si>
  <si>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</si>
  <si>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</si>
  <si>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</si>
  <si>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</si>
  <si>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</si>
  <si>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</si>
  <si>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</si>
  <si>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</si>
  <si>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</si>
  <si>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</si>
  <si>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</si>
  <si>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</si>
  <si>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</si>
  <si>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</si>
  <si>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</si>
  <si>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</si>
  <si>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</si>
  <si>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</si>
  <si>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</si>
  <si>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</si>
  <si>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</si>
  <si>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</si>
  <si>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</si>
  <si>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</si>
  <si>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</si>
  <si>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</si>
  <si>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</si>
  <si>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</si>
  <si>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</si>
  <si>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</si>
  <si>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</si>
  <si>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</si>
  <si>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</si>
  <si>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</si>
  <si>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</si>
  <si>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</si>
  <si>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</si>
  <si>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</si>
  <si>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</si>
  <si>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</si>
  <si>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</si>
  <si>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</si>
  <si>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</si>
  <si>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</si>
  <si>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</si>
  <si>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</si>
  <si>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</si>
  <si>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</si>
  <si>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</si>
  <si>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</si>
  <si>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</si>
  <si>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</si>
  <si>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</si>
  <si>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</si>
  <si>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</si>
  <si>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</si>
  <si>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</si>
  <si>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</si>
  <si>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</si>
  <si>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</si>
  <si>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</si>
  <si>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</si>
  <si>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</si>
  <si>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</si>
  <si>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</si>
  <si>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</si>
  <si>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</si>
  <si>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</si>
  <si>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</si>
  <si>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</si>
  <si>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</si>
  <si>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</si>
  <si>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</si>
  <si>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</si>
  <si>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</si>
  <si>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</si>
  <si>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</si>
  <si>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</si>
  <si>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</si>
  <si>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</si>
  <si>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</si>
  <si>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</si>
  <si>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</si>
  <si>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</si>
  <si>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</si>
  <si>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</si>
  <si>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</si>
  <si>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</si>
  <si>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</si>
  <si>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</si>
  <si>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</si>
  <si>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</si>
  <si>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</si>
  <si>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</si>
  <si>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</si>
  <si>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</si>
  <si>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</si>
  <si>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</si>
  <si>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</si>
  <si>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</si>
  <si>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</si>
  <si>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</si>
  <si>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</si>
  <si>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</si>
  <si>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</si>
  <si>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</si>
  <si>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</si>
  <si>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</si>
  <si>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</si>
  <si>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</si>
  <si>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</si>
  <si>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</si>
  <si>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</si>
  <si>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</si>
  <si>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</si>
  <si>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</si>
  <si>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</si>
  <si>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</si>
  <si>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</si>
  <si>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</si>
  <si>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</si>
  <si>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</si>
  <si>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</si>
  <si>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</si>
  <si>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</si>
  <si>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</si>
  <si>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</si>
  <si>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</si>
  <si>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</si>
  <si>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</si>
  <si>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</si>
  <si>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</si>
  <si>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</si>
  <si>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</si>
  <si>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</si>
  <si>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</si>
  <si>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</si>
  <si>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</si>
  <si>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</si>
  <si>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</si>
  <si>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</si>
  <si>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</si>
  <si>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</si>
  <si>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</si>
  <si>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</si>
  <si>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</si>
  <si>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</si>
  <si>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</si>
  <si>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</si>
  <si>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</si>
  <si>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</si>
  <si>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</si>
  <si>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</si>
  <si>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</si>
  <si>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</si>
  <si>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</si>
  <si>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</si>
  <si>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</si>
  <si>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</si>
  <si>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</si>
  <si>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</si>
  <si>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</si>
  <si>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</si>
  <si>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</si>
  <si>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</si>
  <si>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</si>
  <si>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</si>
  <si>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</si>
  <si>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</si>
  <si>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</si>
  <si>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</si>
  <si>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</si>
  <si>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</si>
  <si>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</si>
  <si>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</si>
  <si>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</si>
  <si>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</si>
  <si>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</si>
  <si>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</si>
  <si>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</si>
  <si>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</si>
  <si>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</si>
  <si>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</si>
  <si>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</si>
  <si>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</si>
  <si>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</si>
  <si>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</si>
  <si>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</si>
  <si>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</si>
  <si>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</si>
  <si>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</si>
  <si>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</si>
  <si>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</si>
  <si>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</si>
  <si>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</si>
  <si>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</si>
  <si>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</si>
  <si>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</si>
  <si>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</si>
  <si>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</si>
  <si>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</si>
  <si>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</si>
  <si>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</si>
  <si>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</si>
  <si>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</si>
  <si>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</si>
  <si>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</si>
  <si>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</si>
  <si>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</si>
  <si>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</si>
  <si>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</si>
  <si>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</si>
  <si>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</si>
  <si>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</si>
  <si>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</si>
  <si>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</si>
  <si>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</si>
  <si>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</si>
  <si>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</si>
  <si>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</si>
  <si>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</si>
  <si>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</si>
  <si>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</si>
  <si>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</si>
  <si>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</si>
  <si>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</si>
  <si>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</si>
  <si>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</si>
  <si>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</si>
  <si>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</si>
  <si>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</si>
  <si>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</si>
  <si>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</si>
  <si>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</si>
  <si>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</si>
  <si>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</si>
  <si>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</si>
  <si>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</si>
  <si>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</si>
  <si>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</si>
  <si>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</si>
  <si>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</si>
  <si>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</si>
  <si>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</si>
  <si>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</si>
  <si>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</si>
  <si>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</si>
  <si>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</si>
  <si>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</si>
  <si>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</si>
  <si>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</si>
  <si>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</si>
  <si>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</si>
  <si>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</si>
  <si>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</si>
  <si>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</si>
  <si>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</si>
  <si>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</si>
  <si>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</si>
  <si>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</si>
  <si>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</si>
  <si>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</si>
  <si>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</si>
  <si>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</si>
  <si>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</si>
  <si>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</si>
  <si>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</si>
  <si>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</si>
  <si>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</si>
  <si>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</si>
  <si>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</si>
  <si>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</si>
  <si>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</si>
  <si>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</si>
  <si>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</si>
  <si>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</si>
  <si>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</si>
  <si>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</si>
  <si>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</si>
  <si>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</si>
  <si>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</si>
  <si>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</si>
  <si>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</si>
  <si>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</si>
  <si>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</si>
  <si>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</si>
  <si>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</si>
  <si>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</si>
  <si>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</si>
  <si>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</si>
  <si>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</si>
  <si>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</si>
  <si>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</si>
  <si>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</si>
  <si>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</si>
  <si>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</si>
  <si>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</si>
  <si>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</si>
  <si>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</si>
  <si>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</si>
  <si>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</si>
  <si>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</si>
  <si>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</si>
  <si>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</si>
  <si>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</si>
  <si>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</si>
  <si>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</si>
  <si>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</si>
  <si>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</si>
  <si>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</si>
  <si>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</si>
  <si>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</si>
  <si>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</si>
  <si>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</si>
  <si>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</si>
  <si>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</si>
  <si>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</si>
  <si>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</si>
  <si>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</si>
  <si>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</si>
  <si>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</si>
  <si>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</si>
  <si>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</si>
  <si>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</si>
  <si>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</si>
  <si>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</si>
  <si>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</si>
  <si>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</si>
  <si>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</si>
  <si>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</si>
  <si>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</si>
  <si>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</si>
  <si>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</si>
  <si>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</si>
  <si>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</si>
  <si>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</si>
  <si>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</si>
  <si>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</si>
  <si>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</si>
  <si>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</si>
  <si>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</si>
  <si>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</si>
  <si>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</si>
  <si>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</si>
  <si>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</si>
  <si>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</si>
  <si>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</si>
  <si>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</si>
  <si>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</si>
  <si>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</si>
  <si>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</si>
  <si>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</si>
  <si>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</si>
  <si>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</si>
  <si>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</si>
  <si>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</si>
  <si>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</si>
  <si>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</si>
  <si>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</si>
  <si>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</si>
  <si>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</si>
  <si>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</si>
  <si>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</si>
  <si>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</si>
  <si>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</si>
  <si>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</si>
  <si>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</si>
  <si>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</si>
  <si>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</si>
  <si>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</si>
  <si>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</si>
  <si>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</si>
  <si>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</si>
  <si>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</si>
  <si>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</si>
  <si>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</si>
  <si>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</si>
  <si>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</si>
  <si>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</si>
  <si>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</si>
  <si>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</si>
  <si>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</si>
  <si>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</si>
  <si>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</si>
  <si>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</si>
  <si>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</si>
  <si>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</si>
  <si>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</si>
  <si>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</si>
  <si>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</si>
  <si>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</si>
  <si>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</si>
  <si>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</si>
  <si>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</si>
  <si>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</si>
  <si>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</si>
  <si>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</si>
  <si>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</si>
  <si>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</si>
  <si>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</si>
  <si>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</si>
  <si>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</si>
  <si>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</si>
  <si>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</si>
  <si>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</si>
  <si>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</si>
  <si>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</si>
  <si>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</si>
  <si>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</si>
  <si>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</si>
  <si>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</si>
  <si>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</si>
  <si>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</si>
  <si>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</si>
  <si>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</si>
  <si>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</si>
  <si>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</si>
  <si>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</si>
  <si>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</si>
  <si>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</si>
  <si>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</si>
  <si>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</si>
  <si>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</si>
  <si>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</si>
  <si>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</si>
  <si>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</si>
  <si>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</si>
  <si>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</si>
  <si>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</si>
  <si>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</si>
  <si>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</si>
  <si>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</si>
  <si>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</si>
  <si>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</si>
  <si>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</si>
  <si>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</si>
  <si>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</si>
  <si>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</si>
  <si>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</si>
  <si>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</si>
  <si>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</si>
  <si>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</si>
  <si>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</si>
  <si>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</si>
  <si>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</si>
  <si>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</si>
  <si>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</si>
  <si>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</si>
  <si>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</si>
  <si>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</si>
  <si>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</si>
  <si>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</si>
  <si>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</si>
  <si>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</si>
  <si>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</si>
  <si>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</si>
  <si>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</si>
  <si>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</si>
  <si>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</si>
  <si>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</si>
  <si>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</si>
  <si>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</si>
  <si>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</si>
  <si>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</si>
  <si>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</si>
  <si>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</si>
  <si>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</si>
  <si>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</si>
  <si>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</si>
  <si>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</si>
  <si>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</si>
  <si>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</si>
  <si>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</si>
  <si>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</si>
  <si>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</si>
  <si>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</si>
  <si>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</si>
  <si>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</si>
  <si>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</si>
  <si>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</si>
  <si>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</si>
  <si>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</si>
  <si>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</si>
  <si>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</si>
  <si>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</si>
  <si>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</si>
  <si>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</si>
  <si>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</si>
  <si>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</si>
  <si>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</si>
  <si>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</si>
  <si>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</si>
  <si>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</si>
  <si>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</si>
  <si>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</si>
  <si>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</si>
  <si>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</si>
  <si>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</si>
  <si>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</si>
  <si>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</si>
  <si>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</si>
  <si>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</si>
  <si>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</si>
  <si>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</si>
  <si>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</si>
  <si>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</si>
  <si>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</si>
  <si>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</si>
  <si>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</si>
  <si>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</si>
  <si>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</si>
  <si>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</si>
  <si>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</si>
  <si>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</si>
  <si>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</si>
  <si>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</si>
  <si>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</si>
  <si>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</si>
  <si>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</si>
  <si>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</si>
  <si>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</si>
  <si>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</si>
  <si>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</si>
  <si>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</si>
  <si>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</si>
  <si>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</si>
  <si>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</si>
  <si>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</si>
  <si>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</si>
  <si>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</si>
  <si>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</si>
  <si>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</si>
  <si>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</si>
  <si>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</si>
  <si>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</si>
  <si>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</si>
  <si>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</si>
  <si>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</si>
  <si>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</si>
  <si>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</si>
  <si>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</si>
  <si>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</si>
  <si>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</si>
  <si>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</si>
  <si>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</si>
  <si>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</si>
  <si>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</si>
  <si>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</si>
  <si>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</si>
  <si>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</si>
  <si>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</si>
  <si>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</si>
  <si>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</si>
  <si>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</si>
  <si>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</si>
  <si>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</si>
  <si>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</si>
  <si>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</si>
  <si>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</si>
  <si>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</si>
  <si>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</si>
  <si>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</si>
  <si>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</si>
  <si>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</si>
  <si>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</si>
  <si>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</si>
  <si>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</si>
  <si>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</si>
  <si>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</si>
  <si>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</si>
  <si>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</si>
  <si>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</si>
  <si>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</si>
  <si>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</si>
  <si>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</si>
  <si>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</si>
  <si>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</si>
  <si>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</si>
  <si>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</si>
  <si>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</si>
  <si>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</si>
  <si>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</si>
  <si>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</si>
  <si>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</si>
  <si>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</si>
  <si>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</si>
  <si>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</si>
  <si>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</si>
  <si>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</si>
  <si>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</si>
  <si>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</si>
  <si>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</si>
  <si>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</si>
  <si>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</si>
  <si>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</si>
  <si>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</si>
  <si>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</si>
  <si>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</si>
  <si>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</si>
  <si>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</si>
  <si>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</si>
  <si>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</si>
  <si>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</si>
  <si>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</si>
  <si>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</si>
  <si>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</si>
  <si>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</si>
  <si>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</si>
  <si>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</si>
  <si>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</si>
  <si>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</si>
  <si>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</si>
  <si>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</si>
  <si>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</si>
  <si>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</si>
  <si>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</si>
  <si>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</si>
  <si>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</si>
  <si>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</si>
  <si>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</si>
  <si>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</si>
  <si>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</si>
  <si>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</si>
  <si>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</si>
  <si>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</si>
  <si>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</si>
  <si>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</si>
  <si>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</si>
  <si>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</si>
  <si>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</si>
  <si>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</si>
  <si>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</si>
  <si>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</si>
  <si>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</si>
  <si>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</si>
  <si>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</si>
  <si>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</si>
  <si>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</si>
  <si>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</si>
  <si>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</si>
  <si>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</si>
  <si>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</si>
  <si>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</si>
  <si>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</si>
  <si>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</si>
  <si>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</si>
  <si>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</si>
  <si>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</si>
  <si>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</si>
  <si>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</si>
  <si>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</si>
  <si>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</si>
  <si>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</si>
  <si>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</si>
  <si>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</si>
  <si>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</si>
  <si>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</si>
  <si>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</si>
  <si>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</si>
  <si>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</si>
  <si>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</si>
  <si>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</si>
  <si>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</si>
  <si>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</si>
  <si>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</si>
  <si>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</si>
  <si>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</si>
  <si>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</si>
  <si>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</si>
  <si>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</si>
  <si>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</si>
  <si>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</si>
  <si>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</si>
  <si>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</si>
  <si>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</si>
  <si>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</si>
  <si>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</si>
  <si>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</si>
  <si>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</si>
  <si>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</si>
  <si>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</si>
  <si>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</si>
  <si>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</si>
  <si>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</si>
  <si>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</si>
  <si>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</si>
  <si>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</si>
  <si>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</si>
  <si>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</si>
  <si>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</si>
  <si>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</si>
  <si>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</si>
  <si>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</si>
  <si>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</si>
  <si>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</si>
  <si>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</si>
  <si>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</si>
  <si>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</si>
  <si>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</si>
  <si>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</si>
  <si>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</si>
  <si>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</si>
  <si>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</si>
  <si>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</si>
  <si>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</si>
  <si>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</si>
  <si>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</si>
  <si>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</si>
  <si>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</si>
  <si>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</si>
  <si>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</si>
  <si>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</si>
  <si>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</si>
  <si>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</si>
  <si>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</si>
  <si>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</si>
  <si>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</si>
  <si>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</si>
  <si>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</si>
  <si>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</si>
  <si>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</si>
  <si>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</si>
  <si>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</si>
  <si>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</si>
  <si>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</si>
  <si>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</si>
  <si>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</si>
  <si>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</si>
  <si>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</si>
  <si>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</si>
  <si>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</si>
  <si>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</si>
  <si>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</si>
  <si>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</si>
  <si>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</si>
  <si>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</si>
  <si>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</si>
  <si>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</si>
  <si>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</si>
  <si>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</si>
  <si>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</si>
  <si>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</si>
  <si>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</si>
  <si>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</si>
  <si>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</si>
  <si>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</si>
  <si>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</si>
  <si>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</si>
  <si>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</si>
  <si>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</si>
  <si>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</si>
  <si>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</si>
  <si>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</si>
  <si>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</si>
  <si>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</si>
  <si>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</si>
  <si>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</si>
  <si>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</si>
  <si>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</si>
  <si>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</si>
  <si>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</si>
  <si>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</si>
  <si>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</si>
  <si>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</si>
  <si>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</si>
  <si>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</si>
  <si>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</si>
  <si>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</si>
  <si>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</si>
  <si>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</si>
  <si>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</si>
  <si>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</si>
  <si>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</si>
  <si>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</si>
  <si>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</si>
  <si>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</si>
  <si>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</si>
  <si>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</si>
  <si>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</si>
  <si>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</si>
  <si>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</si>
  <si>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</si>
  <si>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</si>
  <si>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</si>
  <si>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</si>
  <si>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</si>
  <si>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</si>
  <si>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</si>
  <si>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</si>
  <si>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</si>
  <si>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</si>
  <si>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</si>
  <si>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</si>
  <si>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</si>
  <si>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</si>
  <si>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</si>
  <si>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</si>
  <si>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</si>
  <si>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</si>
  <si>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</si>
  <si>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</si>
  <si>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</si>
  <si>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</si>
  <si>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</si>
  <si>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</si>
  <si>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</si>
  <si>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</si>
  <si>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</si>
  <si>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</si>
  <si>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</si>
  <si>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</si>
  <si>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</si>
  <si>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</si>
  <si>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</si>
  <si>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</si>
  <si>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</si>
  <si>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</si>
  <si>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</si>
  <si>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</si>
  <si>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</si>
  <si>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</si>
  <si>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</si>
  <si>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</si>
  <si>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</si>
  <si>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</si>
  <si>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</si>
  <si>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</si>
  <si>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</si>
  <si>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</si>
  <si>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</si>
  <si>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</si>
  <si>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</si>
  <si>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</si>
  <si>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</si>
  <si>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</si>
  <si>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</si>
  <si>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</si>
  <si>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</si>
  <si>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</si>
  <si>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</si>
  <si>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</si>
  <si>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</si>
  <si>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</si>
  <si>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</si>
  <si>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</si>
  <si>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</si>
  <si>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</si>
  <si>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</si>
  <si>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</si>
  <si>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</si>
  <si>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</si>
  <si>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</si>
  <si>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</si>
  <si>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</si>
  <si>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</si>
  <si>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</si>
  <si>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</si>
  <si>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</si>
  <si>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</si>
  <si>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</si>
  <si>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</si>
  <si>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</si>
  <si>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</si>
  <si>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</si>
  <si>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</si>
  <si>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</si>
  <si>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</si>
  <si>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</si>
  <si>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</si>
  <si>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</si>
  <si>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</si>
  <si>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</si>
  <si>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</si>
  <si>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</si>
  <si>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</si>
  <si>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</si>
  <si>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</si>
  <si>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</si>
  <si>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</si>
  <si>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</si>
  <si>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</si>
  <si>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</si>
  <si>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</si>
  <si>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</si>
  <si>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</si>
  <si>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</si>
  <si>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</si>
  <si>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</si>
  <si>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</si>
  <si>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</si>
  <si>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</si>
  <si>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</si>
  <si>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</si>
  <si>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</si>
  <si>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</si>
  <si>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</si>
  <si>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</si>
  <si>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</si>
  <si>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</si>
  <si>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</si>
  <si>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</si>
  <si>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</si>
  <si>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</si>
  <si>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</si>
  <si>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</si>
  <si>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</si>
  <si>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</si>
  <si>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</si>
  <si>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</si>
  <si>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</si>
  <si>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</si>
  <si>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</si>
  <si>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</si>
  <si>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</si>
  <si>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</si>
  <si>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</si>
  <si>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</si>
  <si>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</si>
  <si>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</si>
  <si>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</si>
  <si>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</si>
  <si>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</si>
  <si>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</si>
  <si>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</si>
  <si>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</si>
  <si>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</si>
  <si>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</si>
  <si>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</si>
  <si>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</si>
  <si>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</si>
  <si>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</si>
  <si>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</si>
  <si>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</si>
  <si>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</si>
  <si>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</si>
  <si>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</si>
  <si>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</si>
  <si>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</si>
  <si>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</si>
  <si>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</si>
  <si>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</si>
  <si>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</si>
  <si>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</si>
  <si>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</si>
  <si>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</si>
  <si>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</si>
  <si>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</si>
  <si>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</si>
  <si>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</si>
  <si>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</si>
  <si>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</si>
  <si>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</si>
  <si>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</si>
  <si>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</si>
  <si>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</si>
  <si>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</si>
  <si>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</si>
  <si>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</si>
  <si>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</si>
  <si>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</si>
  <si>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</si>
  <si>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</si>
  <si>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</si>
  <si>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</si>
  <si>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</si>
  <si>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</si>
  <si>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</si>
  <si>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</si>
  <si>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</si>
  <si>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</si>
  <si>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</si>
  <si>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</si>
  <si>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</si>
  <si>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</si>
  <si>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</si>
  <si>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</si>
  <si>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</si>
  <si>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</si>
  <si>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</si>
  <si>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</si>
  <si>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</si>
  <si>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</si>
  <si>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</si>
  <si>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</si>
  <si>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</si>
  <si>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</si>
  <si>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</si>
  <si>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</si>
  <si>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</si>
  <si>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</si>
  <si>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</si>
  <si>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</si>
  <si>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</si>
  <si>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</si>
  <si>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</si>
  <si>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</si>
  <si>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</si>
  <si>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</si>
  <si>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</si>
  <si>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</si>
  <si>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</si>
  <si>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</si>
  <si>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</si>
  <si>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</si>
  <si>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</si>
  <si>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</si>
  <si>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</si>
  <si>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</si>
  <si>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</si>
  <si>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</si>
  <si>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</si>
  <si>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</si>
  <si>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</si>
  <si>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</si>
  <si>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</si>
  <si>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</si>
  <si>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</si>
  <si>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</si>
  <si>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</si>
  <si>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</si>
  <si>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</si>
  <si>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</si>
  <si>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</si>
  <si>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</si>
  <si>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</si>
  <si>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</si>
  <si>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</si>
  <si>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</si>
  <si>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</si>
  <si>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</si>
  <si>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</si>
  <si>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</si>
  <si>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</si>
  <si>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</si>
  <si>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</si>
  <si>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</si>
  <si>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</si>
  <si>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</si>
  <si>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</si>
  <si>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</si>
  <si>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</si>
  <si>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</si>
  <si>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</si>
  <si>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</si>
  <si>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</si>
  <si>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</si>
  <si>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</si>
  <si>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</si>
  <si>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</si>
  <si>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</si>
  <si>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</si>
  <si>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</si>
  <si>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</si>
  <si>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</si>
  <si>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</si>
  <si>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</si>
  <si>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</si>
  <si>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</si>
  <si>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</si>
  <si>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</si>
  <si>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</si>
  <si>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</si>
  <si>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</si>
  <si>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</si>
  <si>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</si>
  <si>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</si>
  <si>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</si>
  <si>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</si>
  <si>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</si>
  <si>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</si>
  <si>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</si>
  <si>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</si>
  <si>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</si>
  <si>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</si>
  <si>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</si>
  <si>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</si>
  <si>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</si>
  <si>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</si>
  <si>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</si>
  <si>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</si>
  <si>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</si>
  <si>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</si>
  <si>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</si>
  <si>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</si>
  <si>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</si>
  <si>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</si>
  <si>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</si>
  <si>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</si>
  <si>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</si>
  <si>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</si>
  <si>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</si>
  <si>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</si>
  <si>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</si>
  <si>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</si>
  <si>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</si>
  <si>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</si>
  <si>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</si>
  <si>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</si>
  <si>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</si>
  <si>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</si>
  <si>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</si>
  <si>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</si>
  <si>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</si>
  <si>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</si>
  <si>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</si>
  <si>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</si>
  <si>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</si>
  <si>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</si>
  <si>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</si>
  <si>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</si>
  <si>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</si>
  <si>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</si>
  <si>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</si>
  <si>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</si>
  <si>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</si>
  <si>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</si>
  <si>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</si>
  <si>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</si>
  <si>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</si>
  <si>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</si>
  <si>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</si>
  <si>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</si>
  <si>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</si>
  <si>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</si>
  <si>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</si>
  <si>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</si>
  <si>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</si>
  <si>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</si>
  <si>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</si>
  <si>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</si>
  <si>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</si>
  <si>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</si>
  <si>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</si>
  <si>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</si>
  <si>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</si>
  <si>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</si>
  <si>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</si>
  <si>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</si>
  <si>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</si>
  <si>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</si>
  <si>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</si>
  <si>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</si>
  <si>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</si>
  <si>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</si>
  <si>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</si>
  <si>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</si>
  <si>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</si>
  <si>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</si>
  <si>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</si>
  <si>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</si>
  <si>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</si>
  <si>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</si>
  <si>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</si>
  <si>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</si>
  <si>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</si>
  <si>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</si>
  <si>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</si>
  <si>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</si>
  <si>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</si>
  <si>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</si>
  <si>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</si>
  <si>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</si>
  <si>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</si>
  <si>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</si>
  <si>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</si>
  <si>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</si>
  <si>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</si>
  <si>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</si>
  <si>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</si>
  <si>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</si>
  <si>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</si>
  <si>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</si>
  <si>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</si>
  <si>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</si>
  <si>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</si>
  <si>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</si>
  <si>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</si>
  <si>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</si>
  <si>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</si>
  <si>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</si>
  <si>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</si>
  <si>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</si>
  <si>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</si>
  <si>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</si>
  <si>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</si>
  <si>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</si>
  <si>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</si>
  <si>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</si>
  <si>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</si>
  <si>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</si>
  <si>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</si>
  <si>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</si>
  <si>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</si>
  <si>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</si>
  <si>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</si>
  <si>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</si>
  <si>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</si>
  <si>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</si>
  <si>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</si>
  <si>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</si>
  <si>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</si>
  <si>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</si>
  <si>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</si>
  <si>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</si>
  <si>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</si>
  <si>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</si>
  <si>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</si>
  <si>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</si>
  <si>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</si>
  <si>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</si>
  <si>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</si>
  <si>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</si>
  <si>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</si>
  <si>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</si>
  <si>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</si>
  <si>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</si>
  <si>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</si>
  <si>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</si>
  <si>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</si>
  <si>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</si>
  <si>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</si>
  <si>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</si>
  <si>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</si>
  <si>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</si>
  <si>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</si>
  <si>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</si>
  <si>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</si>
  <si>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</si>
  <si>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</si>
  <si>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</si>
  <si>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</si>
  <si>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</si>
  <si>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</si>
  <si>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</si>
  <si>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</si>
  <si>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</si>
  <si>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</si>
  <si>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</si>
  <si>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</si>
  <si>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</si>
  <si>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</si>
  <si>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</si>
  <si>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</si>
  <si>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</si>
  <si>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</si>
  <si>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</si>
  <si>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</si>
  <si>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</si>
  <si>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</si>
  <si>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</si>
  <si>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</si>
  <si>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</si>
  <si>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</si>
  <si>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</si>
  <si>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</si>
  <si>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</si>
  <si>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</si>
  <si>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</si>
  <si>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</si>
  <si>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</si>
  <si>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</si>
  <si>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</si>
  <si>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</si>
  <si>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</si>
  <si>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</si>
  <si>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</si>
  <si>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</si>
  <si>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</si>
  <si>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</si>
  <si>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</si>
  <si>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</si>
  <si>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</si>
  <si>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</si>
  <si>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</si>
  <si>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</si>
  <si>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</si>
  <si>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</si>
  <si>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</si>
  <si>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</si>
  <si>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</si>
  <si>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</si>
  <si>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</si>
  <si>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</si>
  <si>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</si>
  <si>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</si>
  <si>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</si>
  <si>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</si>
  <si>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</si>
  <si>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</si>
  <si>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</si>
  <si>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</si>
  <si>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</si>
  <si>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</si>
  <si>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</si>
  <si>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</si>
  <si>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</si>
  <si>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</si>
  <si>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</si>
  <si>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</si>
  <si>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</si>
  <si>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</si>
  <si>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</si>
  <si>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</si>
  <si>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</si>
  <si>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</si>
  <si>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</si>
  <si>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</si>
  <si>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</si>
  <si>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</si>
  <si>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</si>
  <si>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</si>
  <si>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</si>
  <si>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</si>
  <si>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</si>
  <si>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</si>
  <si>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</si>
  <si>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</si>
  <si>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</si>
  <si>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</si>
  <si>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</si>
  <si>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</si>
  <si>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</si>
  <si>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</si>
  <si>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</si>
  <si>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</si>
  <si>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</si>
  <si>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</si>
  <si>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</si>
  <si>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</si>
  <si>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</si>
  <si>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</si>
  <si>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</si>
  <si>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</si>
  <si>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</si>
  <si>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</si>
  <si>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</si>
  <si>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</si>
  <si>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</si>
  <si>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</si>
  <si>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</si>
  <si>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</si>
  <si>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</si>
  <si>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</si>
  <si>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</si>
  <si>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</si>
  <si>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</si>
  <si>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</si>
  <si>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</si>
  <si>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</si>
  <si>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</si>
  <si>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</si>
  <si>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</si>
  <si>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</si>
  <si>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</si>
  <si>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</si>
  <si>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</si>
  <si>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</si>
  <si>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</si>
  <si>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</si>
  <si>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</si>
  <si>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</si>
  <si>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</si>
  <si>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</si>
  <si>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</si>
  <si>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</si>
  <si>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</si>
  <si>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</si>
  <si>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</si>
  <si>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</si>
  <si>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</si>
  <si>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</si>
  <si>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</si>
  <si>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</si>
  <si>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</si>
  <si>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</si>
  <si>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</si>
  <si>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</si>
  <si>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</si>
  <si>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</si>
  <si>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</si>
  <si>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</si>
  <si>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</si>
  <si>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</si>
  <si>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</si>
  <si>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</si>
  <si>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</si>
  <si>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</si>
  <si>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</si>
  <si>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</si>
  <si>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</si>
  <si>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</si>
  <si>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</si>
  <si>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</si>
  <si>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</si>
  <si>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</si>
  <si>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</si>
  <si>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</si>
  <si>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</si>
  <si>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</si>
  <si>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</si>
  <si>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</si>
  <si>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</si>
  <si>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</si>
  <si>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</si>
  <si>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</si>
  <si>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</si>
  <si>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</si>
  <si>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</si>
  <si>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</si>
  <si>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</si>
  <si>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</si>
  <si>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</si>
  <si>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</si>
  <si>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</si>
  <si>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</si>
  <si>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</si>
  <si>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</si>
  <si>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</si>
  <si>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</si>
  <si>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</si>
  <si>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</si>
  <si>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</si>
  <si>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</si>
  <si>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</si>
  <si>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</si>
  <si>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</si>
  <si>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</si>
  <si>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</si>
  <si>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</si>
  <si>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</si>
  <si>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</si>
  <si>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</si>
  <si>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</si>
  <si>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</si>
  <si>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</si>
  <si>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</si>
  <si>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</si>
  <si>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</si>
  <si>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</si>
  <si>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</si>
  <si>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</si>
  <si>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</si>
  <si>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</si>
  <si>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</si>
  <si>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</si>
  <si>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</si>
  <si>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</si>
  <si>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</si>
  <si>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</si>
  <si>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</si>
  <si>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</si>
  <si>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</si>
  <si>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</si>
  <si>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</si>
  <si>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</si>
  <si>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</si>
  <si>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</si>
  <si>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</si>
  <si>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</si>
  <si>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</si>
  <si>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</si>
  <si>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</si>
  <si>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</si>
  <si>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</si>
  <si>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</si>
  <si>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</si>
  <si>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</si>
  <si>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</si>
  <si>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</si>
  <si>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</si>
  <si>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</si>
  <si>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</si>
  <si>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</si>
  <si>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</si>
  <si>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</si>
  <si>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</si>
  <si>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</si>
  <si>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</si>
  <si>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</si>
  <si>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</si>
  <si>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</si>
  <si>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</si>
  <si>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</si>
  <si>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</si>
  <si>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</si>
  <si>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</si>
  <si>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</si>
  <si>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</si>
  <si>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</si>
  <si>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</si>
  <si>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</si>
  <si>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</si>
  <si>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</si>
  <si>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</si>
  <si>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</si>
  <si>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</si>
  <si>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</si>
  <si>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</si>
  <si>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</si>
  <si>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</si>
  <si>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</si>
  <si>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</si>
  <si>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</si>
  <si>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</si>
  <si>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</si>
  <si>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</si>
  <si>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</si>
  <si>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</si>
  <si>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</si>
  <si>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</si>
  <si>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</si>
  <si>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</si>
  <si>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</si>
  <si>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</si>
  <si>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</si>
  <si>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</si>
  <si>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</si>
  <si>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</si>
  <si>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</si>
  <si>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</si>
  <si>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</si>
  <si>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</si>
  <si>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</si>
  <si>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</si>
  <si>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</si>
  <si>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</si>
  <si>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</si>
  <si>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</si>
  <si>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</si>
  <si>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</si>
  <si>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</si>
  <si>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</si>
  <si>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</si>
  <si>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</si>
  <si>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</si>
  <si>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</si>
  <si>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</si>
  <si>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</si>
  <si>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</si>
  <si>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</si>
  <si>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</si>
  <si>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</si>
  <si>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</si>
  <si>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</si>
  <si>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</si>
  <si>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</si>
  <si>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</si>
  <si>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</si>
  <si>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</si>
  <si>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</si>
  <si>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</si>
  <si>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</si>
  <si>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</si>
  <si>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</si>
  <si>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</si>
  <si>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</si>
  <si>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</si>
  <si>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</si>
  <si>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</si>
  <si>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</si>
  <si>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</si>
  <si>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</si>
  <si>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</si>
  <si>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</si>
  <si>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</si>
  <si>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</si>
  <si>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</si>
  <si>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</si>
  <si>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</si>
  <si>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</si>
  <si>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</si>
  <si>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</si>
  <si>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</si>
  <si>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</si>
  <si>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</si>
  <si>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</si>
  <si>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</si>
  <si>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</si>
  <si>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</si>
  <si>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</si>
  <si>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</si>
  <si>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</si>
  <si>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</si>
  <si>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</si>
  <si>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</si>
  <si>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</si>
  <si>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</si>
  <si>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</si>
  <si>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</si>
  <si>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</si>
  <si>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</si>
  <si>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</si>
  <si>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</si>
  <si>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</si>
  <si>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</si>
  <si>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</si>
  <si>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</si>
  <si>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</si>
  <si>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</si>
  <si>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</si>
  <si>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</si>
  <si>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</si>
  <si>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</si>
  <si>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</si>
  <si>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</si>
  <si>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</si>
  <si>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</si>
  <si>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</si>
  <si>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</si>
  <si>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</si>
  <si>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</si>
  <si>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</si>
  <si>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</si>
  <si>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</si>
  <si>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</si>
  <si>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</si>
  <si>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</si>
  <si>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</si>
  <si>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</si>
  <si>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</si>
  <si>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</si>
  <si>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</si>
  <si>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</si>
  <si>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</si>
  <si>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</si>
  <si>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</si>
  <si>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</si>
  <si>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</si>
  <si>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</si>
  <si>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</si>
  <si>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</si>
  <si>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</si>
  <si>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</si>
  <si>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</si>
  <si>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</si>
  <si>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</si>
  <si>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</si>
  <si>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</si>
  <si>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</si>
  <si>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</si>
  <si>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</si>
  <si>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</si>
  <si>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</si>
  <si>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</si>
  <si>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</si>
  <si>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</si>
  <si>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</si>
  <si>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</si>
  <si>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</si>
  <si>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</si>
  <si>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</si>
  <si>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</si>
  <si>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</si>
  <si>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</si>
  <si>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</si>
  <si>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</si>
  <si>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</si>
  <si>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</si>
  <si>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</si>
  <si>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</si>
  <si>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</si>
  <si>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</si>
  <si>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</si>
  <si>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</si>
  <si>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</si>
  <si>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</si>
  <si>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</si>
  <si>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</si>
  <si>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</si>
  <si>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</si>
  <si>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</si>
  <si>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</si>
  <si>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</si>
  <si>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</si>
  <si>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</si>
  <si>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</si>
  <si>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</si>
  <si>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</si>
  <si>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</si>
  <si>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</si>
  <si>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</si>
  <si>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</si>
  <si>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</si>
  <si>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</si>
  <si>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</si>
  <si>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</si>
  <si>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</si>
  <si>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</si>
  <si>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</si>
  <si>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</si>
  <si>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</si>
  <si>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</si>
  <si>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</si>
  <si>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</si>
  <si>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</si>
  <si>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</si>
  <si>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</si>
  <si>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</si>
  <si>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</si>
  <si>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</si>
  <si>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</si>
  <si>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</si>
  <si>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</si>
  <si>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</si>
  <si>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</si>
  <si>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</si>
  <si>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</si>
  <si>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</si>
  <si>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</si>
  <si>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</si>
  <si>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</si>
  <si>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</si>
  <si>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</si>
  <si>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</si>
  <si>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</si>
  <si>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</si>
  <si>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</si>
  <si>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</si>
  <si>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</si>
  <si>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</si>
  <si>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</si>
  <si>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</si>
  <si>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</si>
  <si>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</si>
  <si>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</si>
  <si>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</si>
  <si>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</si>
  <si>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</si>
  <si>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</si>
  <si>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</si>
  <si>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</si>
  <si>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</si>
  <si>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</si>
  <si>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</si>
  <si>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</si>
  <si>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</si>
  <si>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</si>
  <si>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</si>
  <si>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</si>
  <si>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</si>
  <si>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</si>
  <si>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</si>
  <si>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</si>
  <si>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</si>
  <si>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</si>
  <si>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</si>
  <si>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</si>
  <si>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</si>
  <si>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</si>
  <si>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</si>
  <si>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</si>
  <si>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</si>
  <si>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</si>
  <si>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</si>
  <si>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</si>
  <si>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</si>
  <si>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</si>
  <si>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</si>
  <si>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</si>
  <si>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</si>
  <si>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</si>
  <si>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</si>
  <si>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</si>
  <si>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</si>
  <si>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</si>
  <si>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</si>
  <si>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</si>
  <si>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</si>
  <si>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</si>
  <si>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</si>
  <si>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</si>
  <si>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</si>
  <si>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</si>
  <si>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</si>
  <si>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</si>
  <si>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</si>
  <si>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</si>
  <si>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</si>
  <si>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</si>
  <si>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</si>
  <si>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</si>
  <si>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</si>
  <si>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</si>
  <si>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</si>
  <si>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</si>
  <si>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</si>
  <si>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</si>
  <si>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</si>
  <si>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</si>
  <si>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</si>
  <si>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</si>
  <si>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</si>
  <si>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</si>
  <si>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</si>
  <si>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</si>
  <si>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</si>
  <si>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</si>
  <si>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</si>
  <si>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</si>
  <si>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</si>
  <si>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</si>
  <si>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</si>
  <si>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</si>
  <si>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</si>
  <si>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</si>
  <si>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</si>
  <si>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</si>
  <si>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</si>
  <si>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</si>
  <si>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</si>
  <si>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</si>
  <si>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</si>
  <si>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</si>
  <si>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</si>
  <si>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</si>
  <si>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</si>
  <si>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</si>
  <si>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</si>
  <si>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</si>
  <si>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</si>
  <si>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</si>
  <si>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</si>
  <si>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</si>
  <si>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</si>
  <si>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</si>
  <si>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</si>
  <si>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</si>
  <si>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</si>
  <si>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</si>
  <si>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</si>
  <si>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</si>
  <si>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</si>
  <si>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</si>
  <si>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</si>
  <si>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</si>
  <si>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</si>
  <si>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</si>
  <si>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</si>
  <si>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</si>
  <si>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</si>
  <si>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</si>
  <si>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</si>
  <si>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</si>
  <si>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</si>
  <si>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</si>
  <si>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</si>
  <si>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</si>
  <si>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</si>
  <si>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</si>
  <si>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</si>
  <si>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</si>
  <si>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</si>
  <si>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</si>
  <si>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</si>
  <si>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</si>
  <si>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</si>
  <si>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</si>
  <si>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</si>
  <si>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</si>
  <si>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</si>
  <si>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</si>
  <si>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</si>
  <si>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</si>
  <si>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</si>
  <si>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</si>
  <si>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</si>
  <si>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</si>
  <si>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</si>
  <si>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</si>
  <si>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</si>
  <si>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</si>
  <si>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</si>
  <si>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</si>
  <si>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</si>
  <si>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</si>
  <si>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</si>
  <si>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</si>
  <si>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</si>
  <si>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</si>
  <si>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</si>
  <si>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</si>
  <si>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</si>
  <si>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</si>
  <si>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</si>
  <si>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</si>
  <si>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</si>
  <si>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</si>
  <si>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</si>
  <si>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</si>
  <si>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</si>
  <si>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</si>
  <si>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</si>
  <si>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</si>
  <si>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</si>
  <si>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</si>
  <si>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</si>
  <si>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</si>
  <si>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</si>
  <si>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</si>
  <si>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</si>
  <si>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</si>
  <si>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</si>
  <si>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</si>
  <si>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</si>
  <si>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</si>
  <si>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</si>
  <si>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</si>
  <si>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</si>
  <si>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</si>
  <si>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</si>
  <si>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</si>
  <si>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</si>
  <si>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</si>
  <si>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</si>
  <si>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</si>
  <si>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</si>
  <si>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</si>
  <si>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</si>
  <si>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</si>
  <si>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</si>
  <si>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</si>
  <si>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</si>
  <si>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</si>
  <si>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</si>
  <si>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</si>
  <si>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</si>
  <si>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</si>
  <si>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</si>
  <si>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</si>
  <si>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</si>
  <si>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</si>
  <si>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</si>
  <si>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</si>
  <si>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</si>
  <si>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</si>
  <si>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</si>
  <si>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</si>
  <si>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</si>
  <si>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</si>
  <si>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</si>
  <si>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</si>
  <si>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</si>
  <si>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</si>
  <si>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</si>
  <si>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</si>
  <si>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</si>
  <si>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</si>
  <si>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</si>
  <si>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</si>
  <si>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</si>
  <si>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</si>
  <si>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</si>
  <si>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</si>
  <si>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</si>
  <si>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</si>
  <si>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</si>
  <si>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</si>
  <si>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</si>
  <si>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</si>
  <si>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</si>
  <si>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</si>
  <si>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</si>
  <si>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</si>
  <si>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</si>
  <si>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</si>
  <si>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</si>
  <si>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</si>
  <si>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</si>
  <si>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</si>
  <si>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</si>
  <si>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</si>
  <si>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</si>
  <si>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</si>
  <si>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</si>
  <si>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</si>
  <si>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</si>
  <si>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</si>
  <si>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</si>
  <si>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</si>
  <si>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</si>
  <si>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</si>
  <si>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</si>
  <si>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</si>
  <si>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</si>
  <si>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</si>
  <si>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</si>
  <si>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</si>
  <si>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</si>
  <si>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</si>
  <si>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</si>
  <si>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</si>
  <si>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</si>
  <si>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</si>
  <si>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</si>
  <si>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</si>
  <si>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</si>
  <si>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</si>
  <si>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</si>
  <si>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</si>
  <si>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</si>
  <si>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</si>
  <si>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</si>
  <si>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</si>
  <si>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</si>
  <si>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</si>
  <si>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</si>
  <si>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</si>
  <si>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</si>
  <si>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</si>
  <si>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</si>
  <si>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</si>
  <si>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</si>
  <si>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</si>
  <si>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</si>
  <si>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</si>
  <si>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</si>
  <si>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</si>
  <si>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</si>
  <si>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</si>
  <si>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</si>
  <si>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</si>
  <si>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</si>
  <si>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</si>
  <si>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</si>
  <si>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</si>
  <si>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</si>
  <si>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</si>
  <si>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</si>
  <si>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</si>
  <si>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</si>
  <si>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</si>
  <si>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</si>
  <si>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</si>
  <si>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</si>
  <si>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</si>
  <si>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</si>
  <si>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</si>
  <si>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</si>
  <si>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</si>
  <si>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</si>
  <si>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</si>
  <si>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</si>
  <si>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</si>
  <si>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</si>
  <si>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</si>
  <si>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</si>
  <si>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</si>
  <si>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</si>
  <si>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</si>
  <si>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</si>
  <si>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</si>
  <si>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</si>
  <si>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</si>
  <si>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</si>
  <si>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</si>
  <si>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</si>
  <si>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</si>
  <si>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</si>
  <si>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</si>
  <si>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</si>
  <si>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</si>
  <si>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</si>
  <si>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</si>
  <si>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</si>
  <si>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</si>
  <si>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</si>
  <si>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</si>
  <si>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</si>
  <si>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</si>
  <si>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</si>
  <si>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</si>
  <si>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</si>
  <si>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</si>
  <si>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</si>
  <si>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</si>
  <si>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</si>
  <si>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</si>
  <si>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</si>
  <si>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</si>
  <si>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</si>
  <si>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</si>
  <si>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</si>
  <si>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</si>
  <si>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</si>
  <si>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</si>
  <si>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</si>
  <si>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</si>
  <si>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</si>
  <si>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</si>
  <si>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</si>
  <si>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</si>
  <si>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</si>
  <si>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</si>
  <si>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</si>
  <si>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</si>
  <si>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</si>
  <si>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</si>
  <si>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</si>
  <si>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</si>
  <si>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</si>
  <si>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</si>
  <si>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</si>
  <si>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</si>
  <si>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</si>
  <si>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</si>
  <si>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</si>
  <si>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</si>
  <si>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</si>
  <si>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</si>
  <si>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</si>
  <si>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</si>
  <si>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</si>
  <si>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</si>
  <si>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</si>
  <si>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</si>
  <si>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</si>
  <si>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</si>
  <si>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</si>
  <si>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</si>
  <si>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</si>
  <si>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</si>
  <si>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</si>
  <si>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</si>
  <si>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</si>
  <si>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</si>
  <si>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</si>
  <si>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</si>
  <si>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</si>
  <si>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</si>
  <si>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</si>
  <si>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</si>
  <si>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</si>
  <si>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</si>
  <si>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</si>
  <si>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</si>
  <si>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</si>
  <si>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</si>
  <si>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</si>
  <si>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</si>
  <si>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</si>
  <si>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</si>
  <si>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</si>
  <si>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</si>
  <si>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</si>
  <si>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</si>
  <si>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</si>
  <si>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</si>
  <si>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</si>
  <si>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</si>
  <si>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</si>
  <si>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</si>
  <si>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</si>
  <si>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</si>
  <si>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</si>
  <si>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</si>
  <si>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</si>
  <si>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</si>
  <si>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</si>
  <si>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</si>
  <si>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</si>
  <si>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</si>
  <si>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</si>
  <si>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</si>
  <si>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</si>
  <si>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</si>
  <si>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</si>
  <si>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</si>
  <si>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</si>
  <si>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</si>
  <si>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</si>
  <si>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</si>
  <si>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</si>
  <si>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</si>
  <si>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</si>
  <si>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</si>
  <si>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</si>
  <si>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</si>
  <si>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</si>
  <si>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</si>
  <si>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</si>
  <si>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</si>
  <si>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</si>
  <si>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</si>
  <si>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</si>
  <si>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</si>
  <si>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</si>
  <si>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</si>
  <si>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</si>
  <si>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</si>
  <si>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</si>
  <si>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</si>
  <si>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</si>
  <si>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</si>
  <si>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</si>
  <si>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</si>
  <si>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</si>
  <si>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</si>
  <si>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</si>
  <si>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</si>
  <si>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</si>
  <si>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</si>
  <si>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</si>
  <si>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</si>
  <si>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</si>
  <si>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</si>
  <si>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</si>
  <si>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</si>
  <si>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</si>
  <si>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</si>
  <si>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</si>
  <si>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</si>
  <si>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</si>
  <si>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</si>
  <si>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</si>
  <si>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</si>
  <si>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</si>
  <si>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</si>
  <si>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</si>
  <si>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</si>
  <si>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</si>
  <si>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</si>
  <si>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</si>
  <si>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</si>
  <si>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</si>
  <si>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</si>
  <si>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</si>
  <si>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</si>
  <si>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</si>
  <si>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</si>
  <si>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</si>
  <si>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</si>
  <si>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</si>
  <si>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</si>
  <si>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</si>
  <si>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</si>
  <si>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</si>
  <si>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</si>
  <si>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</si>
  <si>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</si>
  <si>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</si>
  <si>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</si>
  <si>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</si>
  <si>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</si>
  <si>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</si>
  <si>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</si>
  <si>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</si>
  <si>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</si>
  <si>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</si>
  <si>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</si>
  <si>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</si>
  <si>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</si>
  <si>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</si>
  <si>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</si>
  <si>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</si>
  <si>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</si>
  <si>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</si>
  <si>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</si>
  <si>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</si>
  <si>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</si>
  <si>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</si>
  <si>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</si>
  <si>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</si>
  <si>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</si>
  <si>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</si>
  <si>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</si>
  <si>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</si>
  <si>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</si>
  <si>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</si>
  <si>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</si>
  <si>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</si>
  <si>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</si>
  <si>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</si>
  <si>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</si>
  <si>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</si>
  <si>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</si>
  <si>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</si>
  <si>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</si>
  <si>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</si>
  <si>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</si>
  <si>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</si>
  <si>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</si>
  <si>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</si>
  <si>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</si>
  <si>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</si>
  <si>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</si>
  <si>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</si>
  <si>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</si>
  <si>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</si>
  <si>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</si>
  <si>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</si>
  <si>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</si>
  <si>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</si>
  <si>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</si>
  <si>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</si>
  <si>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</si>
  <si>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</si>
  <si>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</si>
  <si>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</si>
  <si>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</si>
  <si>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</si>
  <si>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</si>
  <si>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</si>
  <si>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</si>
  <si>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</si>
  <si>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</si>
  <si>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</si>
  <si>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</si>
  <si>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</si>
  <si>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</si>
  <si>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</si>
  <si>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</si>
  <si>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</si>
  <si>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</si>
  <si>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</si>
  <si>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</si>
  <si>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</si>
  <si>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</si>
  <si>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</si>
  <si>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</si>
  <si>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</si>
  <si>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</si>
  <si>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</si>
  <si>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</si>
  <si>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</si>
  <si>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</si>
  <si>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</si>
  <si>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</si>
  <si>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</si>
  <si>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</si>
  <si>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</si>
  <si>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</si>
  <si>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</si>
  <si>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</si>
  <si>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</si>
  <si>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</si>
  <si>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</si>
  <si>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</si>
  <si>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</si>
  <si>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</si>
  <si>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</si>
  <si>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</si>
  <si>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</si>
  <si>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</si>
  <si>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</si>
  <si>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</si>
  <si>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</si>
  <si>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</si>
  <si>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</si>
  <si>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</si>
  <si>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</si>
  <si>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</si>
  <si>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</si>
  <si>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</si>
  <si>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</si>
  <si>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</si>
  <si>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</si>
  <si>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</si>
  <si>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</si>
  <si>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</si>
  <si>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</si>
  <si>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</si>
  <si>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</si>
  <si>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</si>
  <si>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</si>
  <si>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</si>
  <si>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</si>
  <si>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</si>
  <si>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</si>
  <si>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</si>
  <si>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</si>
  <si>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</si>
  <si>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</si>
  <si>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</si>
  <si>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</si>
  <si>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</si>
  <si>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</si>
  <si>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</si>
  <si>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</si>
  <si>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</si>
  <si>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</si>
  <si>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</si>
  <si>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</si>
  <si>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</si>
  <si>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</si>
  <si>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</si>
  <si>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</si>
  <si>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</si>
  <si>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</si>
  <si>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</si>
  <si>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</si>
  <si>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</si>
  <si>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</si>
  <si>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</si>
  <si>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</si>
  <si>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</si>
  <si>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</si>
  <si>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</si>
  <si>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</si>
  <si>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</si>
  <si>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</si>
  <si>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</si>
  <si>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</si>
  <si>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</si>
  <si>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</si>
  <si>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</si>
  <si>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</si>
  <si>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</si>
  <si>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</si>
  <si>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</si>
  <si>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</si>
  <si>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</si>
  <si>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</si>
  <si>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</si>
  <si>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</si>
  <si>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</si>
  <si>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</si>
  <si>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</si>
  <si>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</si>
  <si>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</si>
  <si>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</si>
  <si>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</si>
  <si>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</si>
  <si>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</si>
  <si>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</si>
  <si>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</si>
  <si>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</si>
  <si>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</si>
  <si>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</si>
  <si>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</si>
  <si>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</si>
  <si>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</si>
  <si>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</si>
  <si>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</si>
  <si>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</si>
  <si>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</si>
  <si>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</si>
  <si>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</si>
  <si>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</si>
  <si>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</si>
  <si>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</si>
  <si>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</si>
  <si>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</si>
  <si>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</si>
  <si>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</si>
  <si>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</si>
  <si>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</si>
  <si>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</si>
  <si>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</si>
  <si>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</si>
  <si>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</si>
  <si>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</si>
  <si>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</si>
  <si>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</si>
  <si>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</si>
  <si>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</si>
  <si>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</si>
  <si>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</si>
  <si>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</si>
  <si>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</si>
  <si>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</si>
  <si>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</si>
  <si>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</si>
  <si>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</si>
  <si>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</si>
  <si>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</si>
  <si>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</si>
  <si>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</si>
  <si>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</si>
  <si>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</si>
  <si>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</si>
  <si>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</si>
  <si>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</si>
  <si>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</si>
  <si>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</si>
  <si>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</si>
  <si>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</si>
  <si>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</si>
  <si>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</si>
  <si>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</si>
  <si>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</si>
  <si>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</si>
  <si>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</si>
  <si>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</si>
  <si>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</si>
  <si>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</si>
  <si>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</si>
  <si>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</si>
  <si>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</si>
  <si>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</si>
  <si>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</si>
  <si>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</si>
  <si>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</si>
  <si>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</si>
  <si>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</si>
  <si>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</si>
  <si>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</si>
  <si>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</si>
  <si>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</si>
  <si>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</si>
  <si>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</si>
  <si>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</si>
  <si>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</si>
  <si>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</si>
  <si>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</si>
  <si>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</si>
  <si>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</si>
  <si>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</si>
  <si>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</si>
  <si>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</si>
  <si>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</si>
  <si>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</si>
  <si>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</si>
  <si>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</si>
  <si>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</si>
  <si>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</si>
  <si>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</si>
  <si>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</si>
  <si>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</si>
  <si>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</si>
  <si>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</si>
  <si>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</si>
  <si>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</si>
  <si>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</si>
  <si>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</si>
  <si>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</si>
  <si>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</si>
  <si>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</si>
  <si>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</si>
  <si>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</si>
  <si>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</si>
  <si>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</si>
  <si>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</si>
  <si>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</si>
  <si>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</si>
  <si>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</si>
  <si>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</si>
  <si>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</si>
  <si>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</si>
  <si>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</si>
  <si>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</si>
  <si>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</si>
  <si>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</si>
  <si>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</si>
  <si>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</si>
  <si>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</si>
  <si>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</si>
  <si>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</si>
  <si>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</si>
  <si>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</si>
  <si>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</si>
  <si>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</si>
  <si>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</si>
  <si>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</si>
  <si>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</si>
  <si>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</si>
  <si>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</si>
  <si>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</si>
  <si>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</si>
  <si>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</si>
  <si>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</si>
  <si>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</si>
  <si>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</si>
  <si>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</si>
  <si>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</si>
  <si>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</si>
  <si>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</si>
  <si>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</si>
  <si>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</si>
  <si>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</si>
  <si>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</si>
  <si>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</si>
  <si>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</si>
  <si>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</si>
  <si>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</si>
  <si>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</si>
  <si>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</si>
  <si>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</si>
  <si>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</si>
  <si>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</si>
  <si>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</si>
  <si>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</si>
  <si>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</si>
  <si>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</si>
  <si>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</si>
  <si>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</si>
  <si>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</si>
  <si>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</si>
  <si>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</si>
  <si>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</si>
  <si>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</si>
  <si>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</si>
  <si>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</si>
  <si>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</si>
  <si>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</si>
  <si>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</si>
  <si>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</si>
  <si>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</si>
  <si>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</si>
  <si>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</si>
  <si>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</si>
  <si>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</si>
  <si>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</si>
  <si>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</si>
  <si>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</si>
  <si>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</si>
  <si>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</si>
  <si>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</si>
  <si>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</si>
  <si>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</si>
  <si>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</si>
  <si>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</si>
  <si>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</si>
  <si>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</si>
  <si>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</si>
  <si>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</si>
  <si>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</si>
  <si>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</si>
  <si>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</si>
  <si>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</si>
  <si>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</si>
  <si>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</si>
  <si>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</si>
  <si>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</si>
  <si>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</si>
  <si>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</si>
  <si>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</si>
  <si>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</si>
  <si>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</si>
  <si>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</si>
  <si>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</si>
  <si>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</si>
  <si>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</si>
  <si>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</si>
  <si>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</si>
  <si>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</si>
  <si>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</si>
  <si>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</si>
  <si>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</si>
  <si>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</si>
  <si>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</si>
  <si>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</si>
  <si>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</si>
  <si>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</si>
  <si>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</si>
  <si>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</si>
  <si>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</si>
  <si>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</si>
  <si>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</si>
  <si>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</si>
  <si>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</si>
  <si>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</si>
  <si>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</si>
  <si>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</si>
  <si>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</si>
  <si>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</si>
  <si>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</si>
  <si>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</si>
  <si>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</si>
  <si>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</si>
  <si>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</si>
  <si>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</si>
  <si>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</si>
  <si>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</si>
  <si>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</si>
  <si>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</si>
  <si>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</si>
  <si>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</si>
  <si>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</si>
  <si>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</si>
  <si>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</si>
  <si>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</si>
  <si>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</si>
  <si>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</si>
  <si>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</si>
  <si>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</si>
  <si>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</si>
  <si>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</si>
  <si>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</si>
  <si>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</si>
  <si>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</si>
  <si>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</si>
  <si>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</si>
  <si>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</si>
  <si>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</si>
  <si>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</si>
  <si>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</si>
  <si>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</si>
  <si>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</si>
  <si>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</si>
  <si>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</si>
  <si>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</si>
  <si>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</si>
  <si>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</si>
  <si>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</si>
  <si>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</si>
  <si>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</si>
  <si>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</si>
  <si>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</si>
  <si>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</si>
  <si>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</si>
  <si>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</si>
  <si>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</si>
  <si>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</si>
  <si>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</si>
  <si>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</si>
  <si>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</si>
  <si>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</si>
  <si>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</si>
  <si>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</si>
  <si>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</si>
  <si>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</si>
  <si>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</si>
  <si>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</si>
  <si>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</si>
  <si>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</si>
  <si>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</si>
  <si>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</si>
  <si>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</si>
  <si>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</si>
  <si>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</si>
  <si>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</si>
  <si>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</si>
  <si>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</si>
  <si>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</si>
  <si>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</si>
  <si>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</si>
  <si>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</si>
  <si>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</si>
  <si>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</si>
  <si>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</si>
  <si>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</si>
  <si>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</si>
  <si>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</si>
  <si>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</si>
  <si>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</si>
  <si>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</si>
  <si>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</si>
  <si>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</si>
  <si>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</si>
  <si>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</si>
  <si>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</si>
  <si>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</si>
  <si>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</si>
  <si>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</si>
  <si>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</si>
  <si>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</si>
  <si>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</si>
  <si>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</si>
  <si>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</si>
  <si>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</si>
  <si>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</si>
  <si>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</si>
  <si>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</si>
  <si>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</si>
  <si>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</si>
  <si>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</si>
  <si>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</si>
  <si>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</si>
  <si>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</si>
  <si>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</si>
  <si>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</si>
  <si>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</si>
  <si>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</si>
  <si>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</si>
  <si>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</si>
  <si>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</si>
  <si>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</si>
  <si>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</si>
  <si>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</si>
  <si>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</si>
  <si>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</si>
  <si>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</si>
  <si>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</si>
  <si>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</si>
  <si>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</si>
  <si>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</si>
  <si>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</si>
  <si>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</si>
  <si>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</si>
  <si>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</si>
  <si>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</si>
  <si>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</si>
  <si>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</si>
  <si>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</si>
  <si>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</si>
  <si>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</si>
  <si>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</si>
  <si>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</si>
  <si>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</si>
  <si>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</si>
  <si>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</si>
  <si>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</si>
  <si>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</si>
  <si>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</si>
  <si>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</si>
  <si>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</si>
  <si>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</si>
  <si>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</si>
  <si>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</si>
  <si>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</si>
  <si>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</si>
  <si>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</si>
  <si>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</si>
  <si>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</si>
  <si>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</si>
  <si>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</si>
  <si>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</si>
  <si>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</si>
  <si>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</si>
  <si>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</si>
  <si>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</si>
  <si>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</si>
  <si>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</si>
  <si>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</si>
  <si>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</si>
  <si>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</si>
  <si>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</si>
  <si>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</si>
  <si>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</si>
  <si>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</si>
  <si>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</si>
  <si>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</si>
  <si>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</si>
  <si>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</si>
  <si>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</si>
  <si>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</si>
  <si>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</si>
  <si>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</si>
  <si>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</si>
  <si>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</si>
  <si>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</si>
  <si>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</si>
  <si>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</si>
  <si>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</si>
  <si>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</si>
  <si>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</si>
  <si>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</si>
  <si>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</si>
  <si>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</si>
  <si>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</si>
  <si>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</si>
  <si>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</si>
  <si>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</si>
  <si>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</si>
  <si>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</si>
  <si>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</si>
  <si>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</si>
  <si>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</si>
  <si>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</si>
  <si>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</si>
  <si>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</si>
  <si>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</si>
  <si>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</si>
  <si>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</si>
  <si>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</si>
  <si>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</si>
  <si>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</si>
  <si>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</si>
  <si>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</si>
  <si>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</si>
  <si>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</si>
  <si>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</si>
  <si>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</si>
  <si>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</si>
  <si>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</si>
  <si>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</si>
  <si>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</si>
  <si>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</si>
  <si>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</si>
  <si>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</si>
  <si>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</si>
  <si>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</si>
  <si>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</si>
  <si>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</si>
  <si>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</si>
  <si>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</si>
  <si>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</si>
  <si>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</si>
  <si>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</si>
  <si>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</si>
  <si>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</si>
  <si>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</si>
  <si>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</si>
  <si>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</si>
  <si>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</si>
  <si>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</si>
  <si>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</si>
  <si>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</si>
  <si>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</si>
  <si>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</si>
  <si>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</si>
  <si>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</si>
  <si>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</si>
  <si>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</si>
  <si>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</si>
  <si>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</si>
  <si>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</si>
  <si>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</si>
  <si>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</si>
  <si>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</si>
  <si>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</si>
  <si>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</si>
  <si>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</si>
  <si>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</si>
  <si>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</si>
  <si>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</si>
  <si>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</si>
  <si>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</si>
  <si>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</si>
  <si>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</si>
  <si>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</si>
  <si>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</si>
  <si>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</si>
  <si>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</si>
  <si>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</si>
  <si>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</si>
  <si>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</si>
  <si>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</si>
  <si>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</si>
  <si>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</si>
  <si>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</si>
  <si>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</si>
  <si>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</si>
  <si>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</si>
  <si>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</si>
  <si>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</si>
  <si>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</si>
  <si>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</si>
  <si>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</si>
  <si>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</si>
  <si>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</si>
  <si>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</si>
  <si>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</si>
  <si>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</si>
  <si>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</si>
  <si>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</si>
  <si>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</si>
  <si>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</si>
  <si>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</si>
  <si>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</si>
  <si>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</si>
  <si>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</si>
  <si>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</si>
  <si>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</si>
  <si>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</si>
  <si>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</si>
  <si>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</si>
  <si>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</si>
  <si>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</si>
  <si>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</si>
  <si>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</si>
  <si>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</si>
  <si>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</si>
  <si>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</si>
  <si>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</si>
  <si>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</si>
  <si>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</si>
  <si>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</si>
  <si>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</si>
  <si>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</si>
  <si>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</si>
  <si>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</si>
  <si>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</si>
  <si>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</si>
  <si>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</si>
  <si>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</si>
  <si>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</si>
  <si>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</si>
  <si>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</si>
  <si>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</si>
  <si>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</si>
  <si>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</si>
  <si>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</si>
  <si>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</si>
  <si>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</si>
  <si>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</si>
  <si>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</si>
  <si>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</si>
  <si>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</si>
  <si>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</si>
  <si>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</si>
  <si>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</si>
  <si>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</si>
  <si>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</si>
  <si>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</si>
  <si>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</si>
  <si>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</si>
  <si>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</si>
  <si>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</si>
  <si>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</si>
  <si>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</si>
  <si>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</si>
  <si>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</si>
  <si>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</si>
  <si>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</si>
  <si>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</si>
  <si>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</si>
  <si>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</si>
  <si>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</si>
  <si>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</si>
  <si>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</si>
  <si>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</si>
  <si>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</si>
  <si>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</si>
  <si>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</si>
  <si>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</si>
  <si>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</si>
  <si>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</si>
  <si>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</si>
  <si>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</si>
  <si>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</si>
  <si>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</si>
  <si>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</si>
  <si>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</si>
  <si>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</si>
  <si>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</si>
  <si>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</si>
  <si>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</si>
  <si>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</si>
  <si>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</si>
  <si>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</si>
  <si>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</si>
  <si>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</si>
  <si>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</si>
  <si>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</si>
  <si>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</si>
  <si>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</si>
  <si>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</si>
  <si>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</si>
  <si>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</si>
  <si>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</si>
  <si>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</si>
  <si>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</si>
  <si>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</si>
  <si>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</si>
  <si>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</si>
  <si>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</si>
  <si>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</si>
  <si>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</si>
  <si>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</si>
  <si>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</si>
  <si>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</si>
  <si>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</si>
  <si>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</si>
  <si>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</si>
  <si>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</si>
  <si>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</si>
  <si>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</si>
  <si>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</si>
  <si>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</si>
  <si>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</si>
  <si>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</si>
  <si>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</si>
  <si>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</si>
  <si>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</si>
  <si>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</si>
  <si>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</si>
  <si>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</si>
  <si>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</si>
  <si>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</si>
  <si>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</si>
  <si>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</si>
  <si>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</si>
  <si>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</si>
  <si>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</si>
  <si>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</si>
  <si>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</si>
  <si>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</si>
  <si>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</si>
  <si>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</si>
  <si>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</si>
  <si>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</si>
  <si>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</si>
  <si>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</si>
  <si>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</si>
  <si>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</si>
  <si>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</si>
  <si>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</si>
  <si>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</si>
  <si>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</si>
  <si>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</si>
  <si>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</si>
  <si>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</si>
  <si>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</si>
  <si>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</si>
  <si>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</si>
  <si>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</si>
  <si>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</si>
  <si>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</si>
  <si>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</si>
  <si>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</si>
  <si>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</si>
  <si>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</si>
  <si>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</si>
  <si>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</si>
  <si>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</si>
  <si>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</si>
  <si>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</si>
  <si>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</si>
  <si>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</si>
  <si>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</si>
  <si>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</si>
  <si>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</si>
  <si>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</si>
  <si>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</si>
  <si>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</si>
  <si>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</si>
  <si>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</si>
  <si>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</si>
  <si>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</si>
  <si>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</si>
  <si>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</si>
  <si>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</si>
  <si>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</si>
  <si>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</si>
  <si>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</si>
  <si>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</si>
  <si>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</si>
  <si>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</si>
  <si>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</si>
  <si>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</si>
  <si>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</si>
  <si>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</si>
  <si>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</si>
  <si>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</si>
  <si>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</si>
  <si>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</si>
  <si>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</si>
  <si>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</si>
  <si>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</si>
  <si>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</si>
  <si>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</si>
  <si>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</si>
  <si>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</si>
  <si>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</si>
  <si>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</si>
  <si>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</si>
  <si>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</si>
  <si>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</si>
  <si>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</si>
  <si>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</si>
  <si>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</si>
  <si>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</si>
  <si>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</si>
  <si>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</si>
  <si>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</si>
  <si>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</si>
  <si>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</si>
  <si>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</si>
  <si>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</si>
  <si>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</si>
  <si>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</si>
  <si>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</si>
  <si>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</si>
  <si>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</si>
  <si>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</si>
  <si>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</si>
  <si>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</si>
  <si>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</si>
  <si>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</si>
  <si>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</si>
  <si>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</si>
  <si>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</si>
  <si>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</si>
  <si>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</si>
  <si>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</si>
  <si>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</si>
  <si>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</si>
  <si>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</si>
  <si>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</si>
  <si>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</si>
  <si>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</si>
  <si>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</si>
  <si>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</si>
  <si>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</si>
  <si>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</si>
  <si>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</si>
  <si>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</si>
  <si>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</si>
  <si>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</si>
  <si>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</si>
  <si>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</si>
  <si>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</si>
  <si>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</si>
  <si>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</si>
  <si>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</si>
  <si>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</si>
  <si>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</si>
  <si>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</si>
  <si>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</si>
  <si>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</si>
  <si>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</si>
  <si>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</si>
  <si>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</si>
  <si>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</si>
  <si>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</si>
  <si>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</si>
  <si>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</si>
  <si>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</si>
  <si>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</si>
  <si>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</si>
  <si>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</si>
  <si>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</si>
  <si>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</si>
  <si>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</si>
  <si>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</si>
  <si>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</si>
  <si>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</si>
  <si>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</si>
  <si>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</si>
  <si>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</si>
  <si>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</si>
  <si>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</si>
  <si>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</si>
  <si>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</si>
  <si>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</si>
  <si>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</si>
  <si>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</si>
  <si>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</si>
  <si>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</si>
  <si>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</si>
  <si>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</si>
  <si>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</si>
  <si>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</si>
  <si>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</si>
  <si>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</si>
  <si>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</si>
  <si>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</si>
  <si>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</si>
  <si>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</si>
  <si>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</si>
  <si>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</si>
  <si>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</si>
  <si>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</si>
  <si>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</si>
  <si>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</si>
  <si>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</si>
  <si>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</si>
  <si>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</si>
  <si>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</si>
  <si>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</si>
  <si>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</si>
  <si>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</si>
  <si>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</si>
  <si>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</si>
  <si>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</si>
  <si>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</si>
  <si>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</si>
  <si>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</si>
  <si>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</si>
  <si>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</si>
  <si>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</si>
  <si>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</si>
  <si>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</si>
  <si>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</si>
  <si>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</si>
  <si>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</si>
  <si>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</si>
  <si>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</si>
  <si>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</si>
  <si>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</si>
  <si>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</si>
  <si>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</si>
  <si>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</si>
  <si>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</si>
  <si>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</si>
  <si>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</si>
  <si>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</si>
  <si>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</si>
  <si>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</si>
  <si>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</si>
  <si>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</si>
  <si>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</si>
  <si>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</si>
  <si>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</si>
  <si>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</si>
  <si>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</si>
  <si>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</si>
  <si>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</si>
  <si>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</si>
  <si>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</si>
  <si>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</si>
  <si>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</si>
  <si>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</si>
  <si>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</si>
  <si>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</si>
  <si>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</si>
  <si>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</si>
  <si>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</si>
  <si>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</si>
  <si>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</si>
  <si>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</si>
  <si>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</si>
  <si>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</si>
  <si>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</si>
  <si>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</si>
  <si>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</si>
  <si>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</si>
  <si>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</si>
  <si>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</si>
  <si>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</si>
  <si>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</si>
  <si>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</si>
  <si>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</si>
  <si>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</si>
  <si>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</si>
  <si>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</si>
  <si>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</si>
  <si>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</si>
  <si>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</si>
  <si>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</si>
  <si>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</si>
  <si>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</si>
  <si>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</si>
  <si>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</si>
  <si>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</si>
  <si>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</si>
  <si>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</si>
  <si>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</si>
  <si>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</si>
  <si>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</si>
  <si>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</si>
  <si>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</si>
  <si>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</si>
  <si>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</si>
  <si>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</si>
  <si>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</si>
  <si>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</si>
  <si>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</si>
  <si>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</si>
  <si>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</si>
  <si>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</si>
  <si>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</si>
  <si>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</si>
  <si>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</si>
  <si>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</si>
  <si>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</si>
  <si>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</si>
  <si>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</si>
  <si>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</si>
  <si>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</si>
  <si>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</si>
  <si>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</si>
  <si>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</si>
  <si>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</si>
  <si>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</si>
  <si>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</si>
  <si>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</si>
  <si>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</si>
  <si>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</si>
  <si>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</si>
  <si>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</si>
  <si>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</si>
  <si>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</si>
  <si>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</si>
  <si>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</si>
  <si>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</si>
  <si>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</si>
  <si>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</si>
  <si>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</si>
  <si>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</si>
  <si>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</si>
  <si>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</si>
  <si>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</si>
  <si>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</si>
  <si>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</si>
  <si>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</si>
  <si>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</si>
  <si>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</si>
  <si>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</si>
  <si>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</si>
  <si>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</si>
  <si>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</si>
  <si>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</si>
  <si>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</si>
  <si>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</si>
  <si>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</si>
  <si>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</si>
  <si>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</si>
  <si>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</si>
  <si>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</si>
  <si>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</si>
  <si>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</si>
  <si>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</si>
  <si>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</si>
  <si>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</si>
  <si>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</si>
  <si>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</si>
  <si>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</si>
  <si>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</si>
  <si>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</si>
  <si>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</si>
  <si>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</si>
  <si>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</si>
  <si>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</si>
  <si>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</si>
  <si>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</si>
  <si>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</si>
  <si>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</si>
  <si>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</si>
  <si>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</si>
  <si>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</si>
  <si>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</si>
  <si>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</si>
  <si>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</si>
  <si>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</si>
  <si>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</si>
  <si>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</si>
  <si>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</si>
  <si>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</si>
  <si>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</si>
  <si>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</si>
  <si>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</si>
  <si>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</si>
  <si>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</si>
  <si>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</si>
  <si>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</si>
  <si>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</si>
  <si>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</si>
  <si>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</si>
  <si>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</si>
  <si>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</si>
  <si>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</si>
  <si>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</si>
  <si>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</si>
  <si>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</si>
  <si>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</si>
  <si>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</si>
  <si>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</si>
  <si>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</si>
  <si>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</si>
  <si>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</si>
  <si>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</si>
  <si>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</si>
  <si>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</si>
  <si>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</si>
  <si>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</si>
  <si>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</si>
  <si>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</si>
  <si>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</si>
  <si>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</si>
  <si>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</si>
  <si>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</si>
  <si>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</si>
  <si>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</si>
  <si>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</si>
  <si>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</si>
  <si>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</si>
  <si>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</si>
  <si>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</si>
  <si>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</si>
  <si>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</si>
  <si>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</si>
  <si>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</si>
  <si>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</si>
  <si>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</si>
  <si>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</si>
  <si>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</si>
  <si>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</si>
  <si>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</si>
  <si>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</si>
  <si>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</si>
  <si>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</si>
  <si>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</si>
  <si>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</si>
  <si>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</si>
  <si>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</si>
  <si>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</si>
  <si>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</si>
  <si>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</si>
  <si>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</si>
  <si>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</si>
  <si>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</si>
  <si>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</si>
  <si>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</si>
  <si>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</si>
  <si>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</si>
  <si>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</si>
  <si>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</si>
  <si>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</si>
  <si>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</si>
  <si>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</si>
  <si>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</si>
  <si>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</si>
  <si>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</si>
  <si>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</si>
  <si>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</si>
  <si>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</si>
  <si>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</si>
  <si>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</si>
  <si>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</si>
  <si>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</si>
  <si>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</si>
  <si>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</si>
  <si>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</si>
  <si>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</si>
  <si>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</si>
  <si>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</si>
  <si>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</si>
  <si>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</si>
  <si>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</si>
  <si>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</si>
  <si>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</si>
  <si>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</si>
  <si>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</si>
  <si>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</si>
  <si>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</si>
  <si>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</si>
  <si>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</si>
  <si>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</si>
  <si>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</si>
  <si>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</si>
  <si>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</si>
  <si>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</si>
  <si>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</si>
  <si>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</si>
  <si>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</si>
  <si>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</si>
  <si>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</si>
  <si>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</si>
  <si>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</si>
  <si>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</si>
  <si>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</si>
  <si>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</si>
  <si>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</si>
  <si>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</si>
  <si>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</si>
  <si>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</si>
  <si>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</si>
  <si>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</si>
  <si>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</si>
  <si>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</si>
  <si>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</si>
  <si>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</si>
  <si>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</si>
  <si>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</si>
  <si>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</si>
  <si>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</si>
  <si>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</si>
  <si>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</si>
  <si>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</si>
  <si>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</si>
  <si>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</si>
  <si>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</si>
  <si>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</si>
  <si>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</si>
  <si>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</si>
  <si>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</si>
  <si>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</si>
  <si>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</si>
  <si>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</si>
  <si>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</si>
  <si>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</si>
  <si>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</si>
  <si>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</si>
  <si>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</si>
  <si>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</si>
  <si>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</si>
  <si>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</si>
  <si>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</si>
  <si>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</si>
  <si>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</si>
  <si>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</si>
  <si>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</si>
  <si>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</si>
  <si>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</si>
  <si>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</si>
  <si>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</si>
  <si>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</si>
  <si>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</si>
  <si>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</si>
  <si>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</si>
  <si>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</si>
  <si>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</si>
  <si>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</si>
  <si>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</si>
  <si>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</si>
  <si>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</si>
  <si>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</si>
  <si>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</si>
  <si>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</si>
  <si>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</si>
  <si>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</si>
  <si>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</si>
  <si>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</si>
  <si>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</si>
  <si>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</si>
  <si>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</si>
  <si>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</si>
  <si>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</si>
  <si>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</si>
  <si>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</si>
  <si>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</si>
  <si>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</si>
  <si>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</si>
  <si>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</si>
  <si>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</si>
  <si>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</si>
  <si>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</si>
  <si>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</si>
  <si>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</si>
  <si>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</si>
  <si>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</si>
  <si>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</si>
  <si>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</si>
  <si>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</si>
  <si>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</si>
  <si>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</si>
  <si>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</si>
  <si>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</si>
  <si>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</si>
  <si>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</si>
  <si>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</si>
  <si>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</si>
  <si>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</si>
  <si>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</si>
  <si>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</si>
  <si>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</si>
  <si>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</si>
  <si>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</si>
  <si>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</si>
  <si>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</si>
  <si>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</si>
  <si>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</si>
  <si>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</si>
  <si>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</si>
  <si>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</si>
  <si>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</si>
  <si>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</si>
  <si>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</si>
  <si>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</si>
  <si>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</si>
  <si>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</si>
  <si>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</si>
  <si>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</si>
  <si>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</si>
  <si>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</si>
  <si>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</si>
  <si>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</si>
  <si>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</si>
  <si>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</si>
  <si>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</si>
  <si>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</si>
  <si>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</si>
  <si>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</si>
  <si>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</si>
  <si>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</si>
  <si>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</si>
  <si>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</si>
  <si>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</si>
  <si>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</si>
  <si>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</si>
  <si>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</si>
  <si>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</si>
  <si>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</si>
  <si>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</si>
  <si>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</si>
  <si>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</si>
  <si>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</si>
  <si>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</si>
  <si>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</si>
  <si>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</si>
  <si>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</si>
  <si>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</si>
  <si>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</si>
  <si>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</si>
  <si>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</si>
  <si>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</si>
  <si>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</si>
  <si>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</si>
  <si>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</si>
  <si>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</si>
  <si>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</si>
  <si>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</si>
  <si>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</si>
  <si>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</si>
  <si>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</si>
  <si>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</si>
  <si>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</si>
  <si>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</si>
  <si>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</si>
  <si>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</si>
  <si>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</si>
  <si>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</si>
  <si>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</si>
  <si>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</si>
  <si>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</si>
  <si>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</si>
  <si>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</si>
  <si>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</si>
  <si>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</si>
  <si>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</si>
  <si>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</si>
  <si>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</si>
  <si>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</si>
  <si>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</si>
  <si>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</si>
  <si>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</si>
  <si>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</si>
  <si>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</si>
  <si>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</si>
  <si>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</si>
  <si>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</si>
  <si>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</si>
  <si>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</si>
  <si>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</si>
  <si>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</si>
  <si>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</si>
  <si>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</si>
  <si>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</si>
  <si>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</si>
  <si>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</si>
  <si>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</si>
  <si>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</si>
  <si>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</si>
  <si>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</si>
  <si>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</si>
  <si>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</si>
  <si>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</si>
  <si>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</si>
  <si>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</si>
  <si>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</si>
  <si>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</si>
  <si>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</si>
  <si>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</si>
  <si>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</si>
  <si>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</si>
  <si>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</si>
  <si>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</si>
  <si>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</si>
  <si>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</si>
  <si>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</si>
  <si>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</si>
  <si>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</si>
  <si>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</si>
  <si>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</si>
  <si>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</si>
  <si>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</si>
  <si>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</si>
  <si>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</si>
  <si>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</si>
  <si>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</si>
  <si>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</si>
  <si>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</si>
  <si>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</si>
  <si>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</si>
  <si>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</si>
  <si>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</si>
  <si>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</si>
  <si>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</si>
  <si>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</si>
  <si>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</si>
  <si>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</si>
  <si>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</si>
  <si>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</si>
  <si>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</si>
  <si>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</si>
  <si>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</si>
  <si>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</si>
  <si>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</si>
  <si>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</si>
  <si>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</si>
  <si>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</si>
  <si>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</si>
  <si>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</si>
  <si>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</si>
  <si>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</si>
  <si>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</si>
  <si>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</si>
  <si>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</si>
  <si>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</si>
  <si>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</si>
  <si>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</si>
  <si>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</si>
  <si>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</si>
  <si>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</si>
  <si>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</si>
  <si>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</si>
  <si>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</si>
  <si>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</si>
  <si>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</si>
  <si>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</si>
  <si>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</si>
  <si>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</si>
  <si>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</si>
  <si>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</si>
  <si>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</si>
  <si>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</si>
  <si>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</si>
  <si>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</si>
  <si>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</si>
  <si>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</si>
  <si>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</si>
  <si>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</si>
  <si>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</si>
  <si>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</si>
  <si>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</si>
  <si>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</si>
  <si>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</si>
  <si>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</si>
  <si>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</si>
  <si>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</si>
  <si>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</si>
  <si>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</si>
  <si>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</si>
  <si>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</si>
  <si>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</si>
  <si>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</si>
  <si>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</si>
  <si>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</si>
  <si>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</si>
  <si>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</si>
  <si>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</si>
  <si>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</si>
  <si>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</si>
  <si>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</si>
  <si>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</si>
  <si>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</si>
  <si>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</si>
  <si>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</si>
  <si>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</si>
  <si>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</si>
  <si>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</si>
  <si>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</si>
  <si>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</si>
  <si>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</si>
  <si>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</si>
  <si>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</si>
  <si>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</si>
  <si>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</si>
  <si>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</si>
  <si>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</si>
  <si>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</si>
  <si>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</si>
  <si>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</si>
  <si>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</si>
  <si>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</si>
  <si>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</si>
  <si>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</si>
  <si>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</si>
  <si>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</si>
  <si>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</si>
  <si>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</si>
  <si>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</si>
  <si>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</si>
  <si>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</si>
  <si>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</si>
  <si>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</si>
  <si>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</si>
  <si>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</si>
  <si>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</si>
  <si>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</si>
  <si>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</si>
  <si>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</si>
  <si>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</si>
  <si>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</si>
  <si>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</si>
  <si>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</si>
  <si>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</si>
  <si>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</si>
  <si>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</si>
  <si>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</si>
  <si>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</si>
  <si>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</si>
  <si>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</si>
  <si>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</si>
  <si>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</si>
  <si>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</si>
  <si>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</si>
  <si>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</si>
  <si>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</si>
  <si>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</si>
  <si>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</si>
  <si>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</si>
  <si>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</si>
  <si>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</si>
  <si>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</si>
  <si>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</si>
  <si>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</si>
  <si>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</si>
  <si>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</si>
  <si>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</si>
  <si>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</si>
  <si>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</si>
  <si>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</si>
  <si>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</si>
  <si>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</si>
  <si>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</si>
  <si>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</si>
  <si>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</si>
  <si>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</si>
  <si>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</si>
  <si>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</si>
  <si>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</si>
  <si>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</si>
  <si>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</si>
  <si>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</si>
  <si>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</si>
  <si>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</si>
  <si>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</si>
  <si>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</si>
  <si>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</si>
  <si>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</si>
  <si>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</si>
  <si>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</si>
  <si>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</si>
  <si>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</si>
  <si>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</si>
  <si>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</si>
  <si>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</si>
  <si>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</si>
  <si>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</si>
  <si>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</si>
  <si>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</si>
  <si>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</si>
  <si>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</si>
  <si>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</si>
  <si>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</si>
  <si>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</si>
  <si>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</si>
  <si>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</si>
  <si>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</si>
  <si>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</si>
  <si>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</si>
  <si>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</si>
  <si>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</si>
  <si>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</si>
  <si>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</si>
  <si>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</si>
  <si>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</si>
  <si>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</si>
  <si>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</si>
  <si>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</si>
  <si>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</si>
  <si>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</si>
  <si>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</si>
  <si>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</si>
  <si>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</si>
  <si>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</si>
  <si>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</si>
  <si>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</si>
  <si>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</si>
  <si>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</si>
  <si>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</si>
  <si>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</si>
  <si>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</si>
  <si>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</si>
  <si>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</si>
  <si>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</si>
  <si>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</si>
  <si>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</si>
  <si>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</si>
  <si>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</si>
  <si>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</si>
  <si>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</si>
  <si>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</si>
  <si>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</si>
  <si>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</si>
  <si>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</si>
  <si>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</si>
  <si>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</si>
  <si>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</si>
  <si>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</si>
  <si>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</si>
  <si>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</si>
  <si>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</si>
  <si>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</si>
  <si>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</si>
  <si>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</si>
  <si>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</si>
  <si>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</si>
  <si>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</si>
  <si>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</si>
  <si>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</si>
  <si>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</si>
  <si>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</si>
  <si>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</si>
  <si>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</si>
  <si>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</si>
  <si>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</si>
  <si>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</si>
  <si>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</si>
  <si>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</si>
  <si>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</si>
  <si>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</si>
  <si>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</si>
  <si>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</si>
  <si>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</si>
  <si>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</si>
  <si>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</si>
  <si>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</si>
  <si>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</si>
  <si>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</si>
  <si>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</si>
  <si>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</si>
  <si>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</si>
  <si>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</si>
  <si>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</si>
  <si>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</si>
  <si>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</si>
  <si>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</si>
  <si>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</si>
  <si>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</si>
  <si>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</si>
  <si>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</si>
  <si>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</si>
  <si>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</si>
  <si>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</si>
  <si>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</si>
  <si>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</si>
  <si>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</si>
  <si>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</si>
  <si>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</si>
  <si>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</si>
  <si>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</si>
  <si>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</si>
  <si>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</si>
  <si>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</si>
  <si>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</si>
  <si>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</si>
  <si>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</si>
  <si>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</si>
  <si>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</si>
  <si>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</si>
  <si>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</si>
  <si>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</si>
  <si>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</si>
  <si>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</si>
  <si>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</si>
  <si>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</si>
  <si>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</si>
  <si>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</si>
  <si>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</si>
  <si>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</si>
  <si>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</si>
  <si>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</si>
  <si>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</si>
  <si>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</si>
  <si>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</si>
  <si>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</si>
  <si>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</si>
  <si>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</si>
  <si>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</si>
  <si>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</si>
  <si>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</si>
  <si>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</si>
  <si>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</si>
  <si>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</si>
  <si>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</si>
  <si>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</si>
  <si>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</si>
  <si>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</si>
  <si>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</si>
  <si>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</si>
  <si>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</si>
  <si>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</si>
  <si>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</si>
  <si>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</si>
  <si>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</si>
  <si>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</si>
  <si>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</si>
  <si>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</si>
  <si>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</si>
  <si>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</si>
  <si>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</si>
  <si>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</si>
  <si>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</si>
  <si>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</si>
  <si>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</si>
  <si>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</si>
  <si>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</si>
  <si>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</si>
  <si>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</si>
  <si>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</si>
  <si>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</si>
  <si>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</si>
  <si>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</si>
  <si>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</si>
  <si>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</si>
  <si>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</si>
  <si>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</si>
  <si>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</si>
  <si>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</si>
  <si>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</si>
  <si>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</si>
  <si>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</si>
  <si>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</si>
  <si>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</si>
  <si>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</si>
  <si>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</si>
  <si>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</si>
  <si>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</si>
  <si>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</si>
  <si>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</si>
  <si>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</si>
  <si>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</si>
  <si>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</si>
  <si>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</si>
  <si>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</si>
  <si>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</si>
  <si>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</si>
  <si>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</si>
  <si>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</si>
  <si>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</si>
  <si>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</si>
  <si>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</si>
  <si>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</si>
  <si>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</si>
  <si>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</si>
  <si>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</si>
  <si>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</si>
  <si>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</si>
  <si>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</si>
  <si>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</si>
  <si>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</si>
  <si>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</si>
  <si>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</si>
  <si>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</si>
  <si>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</si>
  <si>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</si>
  <si>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</si>
  <si>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</si>
  <si>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</si>
  <si>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</si>
  <si>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</si>
  <si>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</si>
  <si>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</si>
  <si>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</si>
  <si>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</si>
  <si>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</si>
  <si>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</si>
  <si>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</si>
  <si>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</si>
  <si>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</si>
  <si>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</si>
  <si>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</si>
  <si>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</si>
  <si>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</si>
  <si>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</si>
  <si>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</si>
  <si>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</si>
  <si>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</si>
  <si>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</si>
  <si>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</si>
  <si>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</si>
  <si>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</si>
  <si>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</si>
  <si>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</si>
  <si>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</si>
  <si>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</si>
  <si>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</si>
  <si>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</si>
  <si>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</si>
  <si>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</si>
  <si>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</si>
  <si>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</si>
  <si>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</si>
  <si>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</si>
  <si>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</si>
  <si>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</si>
  <si>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</si>
  <si>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</si>
  <si>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</si>
  <si>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</si>
  <si>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</si>
  <si>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</si>
  <si>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</si>
  <si>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</si>
  <si>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</si>
  <si>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</si>
  <si>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</si>
  <si>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</si>
  <si>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</si>
  <si>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</si>
  <si>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</si>
  <si>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</si>
  <si>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</si>
  <si>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</si>
  <si>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</si>
  <si>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</si>
  <si>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</si>
  <si>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</si>
  <si>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</si>
  <si>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</si>
  <si>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</si>
  <si>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</si>
  <si>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</si>
  <si>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</si>
  <si>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</si>
  <si>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</si>
  <si>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</si>
  <si>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</si>
  <si>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</si>
  <si>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</si>
  <si>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</si>
  <si>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</si>
  <si>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</si>
  <si>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</si>
  <si>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</si>
  <si>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</si>
  <si>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</si>
  <si>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</si>
  <si>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</si>
  <si>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</si>
  <si>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</si>
  <si>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</si>
  <si>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</si>
  <si>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</si>
  <si>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</si>
  <si>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</si>
  <si>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</si>
  <si>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</si>
  <si>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</si>
  <si>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</si>
  <si>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</si>
  <si>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</si>
  <si>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</si>
  <si>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</si>
  <si>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</si>
  <si>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</si>
  <si>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</si>
  <si>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</si>
  <si>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</si>
  <si>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</si>
  <si>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</si>
  <si>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</si>
  <si>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</si>
  <si>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</si>
  <si>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</si>
  <si>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</si>
  <si>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</si>
  <si>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</si>
  <si>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</si>
  <si>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</si>
  <si>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</si>
  <si>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</si>
  <si>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</si>
  <si>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</si>
  <si>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</si>
  <si>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</si>
  <si>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</si>
  <si>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</si>
  <si>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</si>
  <si>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</si>
  <si>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</si>
  <si>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</si>
  <si>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</si>
  <si>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</si>
  <si>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</si>
  <si>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</si>
  <si>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</si>
  <si>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</si>
  <si>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</si>
  <si>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</si>
  <si>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</si>
  <si>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</si>
  <si>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</si>
  <si>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</si>
  <si>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</si>
  <si>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</si>
  <si>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</si>
  <si>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</si>
  <si>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</si>
  <si>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</si>
  <si>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</si>
  <si>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</si>
  <si>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</si>
  <si>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</si>
  <si>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</si>
  <si>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</si>
  <si>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</si>
  <si>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</si>
  <si>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</si>
  <si>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</si>
  <si>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</si>
  <si>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</si>
  <si>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</si>
  <si>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</si>
  <si>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</si>
  <si>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</si>
  <si>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</si>
  <si>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</si>
  <si>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</si>
  <si>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</si>
  <si>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</si>
  <si>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</si>
  <si>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</si>
  <si>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</si>
  <si>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</si>
  <si>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</si>
  <si>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</si>
  <si>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</si>
  <si>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</si>
  <si>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</si>
  <si>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</si>
  <si>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</si>
  <si>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</si>
  <si>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</si>
  <si>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</si>
  <si>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</si>
  <si>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</si>
  <si>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</si>
  <si>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</si>
  <si>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</si>
  <si>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</si>
  <si>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</si>
  <si>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</si>
  <si>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</si>
  <si>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</si>
  <si>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</si>
  <si>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</si>
  <si>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</si>
  <si>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</si>
  <si>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</si>
  <si>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</si>
  <si>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</si>
  <si>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</si>
  <si>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</si>
  <si>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</si>
  <si>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</si>
  <si>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</si>
  <si>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</si>
  <si>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</si>
  <si>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</si>
  <si>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</si>
  <si>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</si>
  <si>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</si>
  <si>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</si>
  <si>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</si>
  <si>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</si>
  <si>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</si>
  <si>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</si>
  <si>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</si>
  <si>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</si>
  <si>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</si>
  <si>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</si>
  <si>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</si>
  <si>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</si>
  <si>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</si>
  <si>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</si>
  <si>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</si>
  <si>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</si>
  <si>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</si>
  <si>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</si>
  <si>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</si>
  <si>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</si>
  <si>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</si>
  <si>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</si>
  <si>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</si>
  <si>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</si>
  <si>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</si>
  <si>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</si>
  <si>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</si>
  <si>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</si>
  <si>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</si>
  <si>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</si>
  <si>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</si>
  <si>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</si>
  <si>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</si>
  <si>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</si>
  <si>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</si>
  <si>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</si>
  <si>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</si>
  <si>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</si>
  <si>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</si>
  <si>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</si>
  <si>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</si>
  <si>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</si>
  <si>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</si>
  <si>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</si>
  <si>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</si>
  <si>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</si>
  <si>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</si>
  <si>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</si>
  <si>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</si>
  <si>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</si>
  <si>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</si>
  <si>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</si>
  <si>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</si>
  <si>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</si>
  <si>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</si>
  <si>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</si>
  <si>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</si>
  <si>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</si>
  <si>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</si>
  <si>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</si>
  <si>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</si>
  <si>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</si>
  <si>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</si>
  <si>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</si>
  <si>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</si>
  <si>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</si>
  <si>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</si>
  <si>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</si>
  <si>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</si>
  <si>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</si>
  <si>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</si>
  <si>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</si>
  <si>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</si>
  <si>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</si>
  <si>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</si>
  <si>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</si>
  <si>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</si>
  <si>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</si>
  <si>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</si>
  <si>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</si>
  <si>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</si>
  <si>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</si>
  <si>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</si>
  <si>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</si>
  <si>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</si>
  <si>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</si>
  <si>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</si>
  <si>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</si>
  <si>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</si>
  <si>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</si>
  <si>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</si>
  <si>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</si>
  <si>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</si>
  <si>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</si>
  <si>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</si>
  <si>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</si>
  <si>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</si>
  <si>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</si>
  <si>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</si>
  <si>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</si>
  <si>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</si>
  <si>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</si>
  <si>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</si>
  <si>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</si>
  <si>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</si>
  <si>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</si>
  <si>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</si>
  <si>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</si>
  <si>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</si>
  <si>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</si>
  <si>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</si>
  <si>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</si>
  <si>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</si>
  <si>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</si>
  <si>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</si>
  <si>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</si>
  <si>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</si>
  <si>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</si>
  <si>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</si>
  <si>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</si>
  <si>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</si>
  <si>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</si>
  <si>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</si>
  <si>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</si>
  <si>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</si>
  <si>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</si>
  <si>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</si>
  <si>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</si>
  <si>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</si>
  <si>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</si>
  <si>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</si>
  <si>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</si>
  <si>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</si>
  <si>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</si>
  <si>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</si>
  <si>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</si>
  <si>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</si>
  <si>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</si>
  <si>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</si>
  <si>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</si>
  <si>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</si>
  <si>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</si>
  <si>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</si>
  <si>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</si>
  <si>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</si>
  <si>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</si>
  <si>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</si>
  <si>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</si>
  <si>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</si>
  <si>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</si>
  <si>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</si>
  <si>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</si>
  <si>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</si>
  <si>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</si>
  <si>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</si>
  <si>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</si>
  <si>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</si>
  <si>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</si>
  <si>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</si>
  <si>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</si>
  <si>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</si>
  <si>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</si>
  <si>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</si>
  <si>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</si>
  <si>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</si>
  <si>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</si>
  <si>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</si>
  <si>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</si>
  <si>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</si>
  <si>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</si>
  <si>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</si>
  <si>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</si>
  <si>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</si>
  <si>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</si>
  <si>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</si>
  <si>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</si>
  <si>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</si>
  <si>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</si>
  <si>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</si>
  <si>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</si>
  <si>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</si>
  <si>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</si>
  <si>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</si>
  <si>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</si>
  <si>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</si>
  <si>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</si>
  <si>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</si>
  <si>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</si>
  <si>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</si>
  <si>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</si>
  <si>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</si>
  <si>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</si>
  <si>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</si>
  <si>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</si>
  <si>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</si>
  <si>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</si>
  <si>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</si>
  <si>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</si>
  <si>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</si>
  <si>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</si>
  <si>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</si>
  <si>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</si>
  <si>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</si>
  <si>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</si>
  <si>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</si>
  <si>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</si>
  <si>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</si>
  <si>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</si>
  <si>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</si>
  <si>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</si>
  <si>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</si>
  <si>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</si>
  <si>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</si>
  <si>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</si>
  <si>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</si>
  <si>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</si>
  <si>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</si>
  <si>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</si>
  <si>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</si>
  <si>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</si>
  <si>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</si>
  <si>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</si>
  <si>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</si>
  <si>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</si>
  <si>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</si>
  <si>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</si>
  <si>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</si>
  <si>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</si>
  <si>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</si>
  <si>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</si>
  <si>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</si>
  <si>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</si>
  <si>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</si>
  <si>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</si>
  <si>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</si>
  <si>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</si>
  <si>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</si>
  <si>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</si>
  <si>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</si>
  <si>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</si>
  <si>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</si>
  <si>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</si>
  <si>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</si>
  <si>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</si>
  <si>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</si>
  <si>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</si>
  <si>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</si>
  <si>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</si>
  <si>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</si>
  <si>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</si>
  <si>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</si>
  <si>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</si>
  <si>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</si>
  <si>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</si>
  <si>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</si>
  <si>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</si>
  <si>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</si>
  <si>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</si>
  <si>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</si>
  <si>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</si>
  <si>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</si>
  <si>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</si>
  <si>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</si>
  <si>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</si>
  <si>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</si>
  <si>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</si>
  <si>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</si>
  <si>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</si>
  <si>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</si>
  <si>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</si>
  <si>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</si>
  <si>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</si>
  <si>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</si>
  <si>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</si>
  <si>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</si>
  <si>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</si>
  <si>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</si>
  <si>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</si>
  <si>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</si>
  <si>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</si>
  <si>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</si>
  <si>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</si>
  <si>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</si>
  <si>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</si>
  <si>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</si>
  <si>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</si>
  <si>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</si>
  <si>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</si>
  <si>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</si>
  <si>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</si>
  <si>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</si>
  <si>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</si>
  <si>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</si>
  <si>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</si>
  <si>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</si>
  <si>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</si>
  <si>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</si>
  <si>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</si>
  <si>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</si>
  <si>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</si>
  <si>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</si>
  <si>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</si>
  <si>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</si>
  <si>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</si>
  <si>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</si>
  <si>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</si>
  <si>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</si>
  <si>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</si>
  <si>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</si>
  <si>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</si>
  <si>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</si>
  <si>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</si>
  <si>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</si>
  <si>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</si>
  <si>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</si>
  <si>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</si>
  <si>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</si>
  <si>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</si>
  <si>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</si>
  <si>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</si>
  <si>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</si>
  <si>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</si>
  <si>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</si>
  <si>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</si>
  <si>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</si>
  <si>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</si>
  <si>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</si>
  <si>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</si>
  <si>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</si>
  <si>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</si>
  <si>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</si>
  <si>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</si>
  <si>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</si>
  <si>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</si>
  <si>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</si>
  <si>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</si>
  <si>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</si>
  <si>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</si>
  <si>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</si>
  <si>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</si>
  <si>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</si>
  <si>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</si>
  <si>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</si>
  <si>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</si>
  <si>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</si>
  <si>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</si>
  <si>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</si>
  <si>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</si>
  <si>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</si>
  <si>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</si>
  <si>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</si>
  <si>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</si>
  <si>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</si>
  <si>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</si>
  <si>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</si>
  <si>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</si>
  <si>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</si>
  <si>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</si>
  <si>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</si>
  <si>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</si>
  <si>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</si>
  <si>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</si>
  <si>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</si>
  <si>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</si>
  <si>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</si>
  <si>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</si>
  <si>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</si>
  <si>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</si>
  <si>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</si>
  <si>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</si>
  <si>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</si>
  <si>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</si>
  <si>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</si>
  <si>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</si>
  <si>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</si>
  <si>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</si>
  <si>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</si>
  <si>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</si>
  <si>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</si>
  <si>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</si>
  <si>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</si>
  <si>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</si>
  <si>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</si>
  <si>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</si>
  <si>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</si>
  <si>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</si>
  <si>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</si>
  <si>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</si>
  <si>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</si>
  <si>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</si>
  <si>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</si>
  <si>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</si>
  <si>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</si>
  <si>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</si>
  <si>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</si>
  <si>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</si>
  <si>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</si>
  <si>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</si>
  <si>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</si>
  <si>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</si>
  <si>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</si>
  <si>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</si>
  <si>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</si>
  <si>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</si>
  <si>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</si>
  <si>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</si>
  <si>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</si>
  <si>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</si>
  <si>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</si>
  <si>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</si>
  <si>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</si>
  <si>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</si>
  <si>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</si>
  <si>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</si>
  <si>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</si>
  <si>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</si>
  <si>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</si>
  <si>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</si>
  <si>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</si>
  <si>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</si>
  <si>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</si>
  <si>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</si>
  <si>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</si>
  <si>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</si>
  <si>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</si>
  <si>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</si>
  <si>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</si>
  <si>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</si>
  <si>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</si>
  <si>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</si>
  <si>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</si>
  <si>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</si>
  <si>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</si>
  <si>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</si>
  <si>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</si>
  <si>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</si>
  <si>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</si>
  <si>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</si>
  <si>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</si>
  <si>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</si>
  <si>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</si>
  <si>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</si>
  <si>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</si>
  <si>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</si>
  <si>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</si>
  <si>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</si>
  <si>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</si>
  <si>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</si>
  <si>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</si>
  <si>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</si>
  <si>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</si>
  <si>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</si>
  <si>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</si>
  <si>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</si>
  <si>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</si>
  <si>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</si>
  <si>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</si>
  <si>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</si>
  <si>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</si>
  <si>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</si>
  <si>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</si>
  <si>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</si>
  <si>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</si>
  <si>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</si>
  <si>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</si>
  <si>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</si>
  <si>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</si>
  <si>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</si>
  <si>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</si>
  <si>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</si>
  <si>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</si>
  <si>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</si>
  <si>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</si>
  <si>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</si>
  <si>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</si>
  <si>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</si>
  <si>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</si>
  <si>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</si>
  <si>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</si>
  <si>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</si>
  <si>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</si>
  <si>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</si>
  <si>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</si>
  <si>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</si>
  <si>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</si>
  <si>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</si>
  <si>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</si>
  <si>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</si>
  <si>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</si>
  <si>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</si>
  <si>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</si>
  <si>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</si>
  <si>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</si>
  <si>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</si>
  <si>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</si>
  <si>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</si>
  <si>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</si>
  <si>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</si>
  <si>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</si>
  <si>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</si>
  <si>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</si>
  <si>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</si>
  <si>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</si>
  <si>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</si>
  <si>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</si>
  <si>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</si>
  <si>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</si>
  <si>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</si>
  <si>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</si>
  <si>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</si>
  <si>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</si>
  <si>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</si>
  <si>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</si>
  <si>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</si>
  <si>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</si>
  <si>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</si>
  <si>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</si>
  <si>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</si>
  <si>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</si>
  <si>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</si>
  <si>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</si>
  <si>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</si>
  <si>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</si>
  <si>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</si>
  <si>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</si>
  <si>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</si>
  <si>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</si>
  <si>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</si>
  <si>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</si>
  <si>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</si>
  <si>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</si>
  <si>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</si>
  <si>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</si>
  <si>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</si>
  <si>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</si>
  <si>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</si>
  <si>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</si>
  <si>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</si>
  <si>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</si>
  <si>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</si>
  <si>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</si>
  <si>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</si>
  <si>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</si>
  <si>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</si>
  <si>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</si>
  <si>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</si>
  <si>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</si>
  <si>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</si>
  <si>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</si>
  <si>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</si>
  <si>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</si>
  <si>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</si>
  <si>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</si>
  <si>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</si>
  <si>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</si>
  <si>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</si>
  <si>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</si>
  <si>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</si>
  <si>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</si>
  <si>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</si>
  <si>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</si>
  <si>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</si>
  <si>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</si>
  <si>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</si>
  <si>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</si>
  <si>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</si>
  <si>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</si>
  <si>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</si>
  <si>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</si>
  <si>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</si>
  <si>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</si>
  <si>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</si>
  <si>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</si>
  <si>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</si>
  <si>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</si>
  <si>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</si>
  <si>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</si>
  <si>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</si>
  <si>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</si>
  <si>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</si>
  <si>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</si>
  <si>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</si>
  <si>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</si>
  <si>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</si>
  <si>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</si>
  <si>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</si>
  <si>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</si>
  <si>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</si>
  <si>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</si>
  <si>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</si>
  <si>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</si>
  <si>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</si>
  <si>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</si>
  <si>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</si>
  <si>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</si>
  <si>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</si>
  <si>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</si>
  <si>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</si>
  <si>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</si>
  <si>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</si>
  <si>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</si>
  <si>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</si>
  <si>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</si>
  <si>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</si>
  <si>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</si>
  <si>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</si>
  <si>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</si>
  <si>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</si>
  <si>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</si>
  <si>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</si>
  <si>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</si>
  <si>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</si>
  <si>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</si>
  <si>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</si>
  <si>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</si>
  <si>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</si>
  <si>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</si>
  <si>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</si>
  <si>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</si>
  <si>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</si>
  <si>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</si>
  <si>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</si>
  <si>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</si>
  <si>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</si>
  <si>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</si>
  <si>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</si>
  <si>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</si>
  <si>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</si>
  <si>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</si>
  <si>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</si>
  <si>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</si>
  <si>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</si>
  <si>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</si>
  <si>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</si>
  <si>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</si>
  <si>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</si>
  <si>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</si>
  <si>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</si>
  <si>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</si>
  <si>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</si>
  <si>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</si>
  <si>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</si>
  <si>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</si>
  <si>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</si>
  <si>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</si>
  <si>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</si>
  <si>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</si>
  <si>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</si>
  <si>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</si>
  <si>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</si>
  <si>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</si>
  <si>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</si>
  <si>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</si>
  <si>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</si>
  <si>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</si>
  <si>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</si>
  <si>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</si>
  <si>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</si>
  <si>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</si>
  <si>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</si>
  <si>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</si>
  <si>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</si>
  <si>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</si>
  <si>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</si>
  <si>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</si>
  <si>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</si>
  <si>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</si>
  <si>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</si>
  <si>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</si>
  <si>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</si>
  <si>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</si>
  <si>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</si>
  <si>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</si>
  <si>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</si>
  <si>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</si>
  <si>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</si>
  <si>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</si>
  <si>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</si>
  <si>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</si>
  <si>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</si>
  <si>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</si>
  <si>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</si>
  <si>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</si>
  <si>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</si>
  <si>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</si>
  <si>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</si>
  <si>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</si>
  <si>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</si>
  <si>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</si>
  <si>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</si>
  <si>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</si>
  <si>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</si>
  <si>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</si>
  <si>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</si>
  <si>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</si>
  <si>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</si>
  <si>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</si>
  <si>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</si>
  <si>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</si>
  <si>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</si>
  <si>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</si>
  <si>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</si>
  <si>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</si>
  <si>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</si>
  <si>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</si>
  <si>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</si>
  <si>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</si>
  <si>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</si>
  <si>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</si>
  <si>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</si>
  <si>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</si>
  <si>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</si>
  <si>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</si>
  <si>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</si>
  <si>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</si>
  <si>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</si>
  <si>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</si>
  <si>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</si>
  <si>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</si>
  <si>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</si>
  <si>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</si>
  <si>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</si>
  <si>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</si>
  <si>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</si>
  <si>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</si>
  <si>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</si>
  <si>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</si>
  <si>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</si>
  <si>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</si>
  <si>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</si>
  <si>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</si>
  <si>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</si>
  <si>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</si>
  <si>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</si>
  <si>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</si>
  <si>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</si>
  <si>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</si>
  <si>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</si>
  <si>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</si>
  <si>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</si>
  <si>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</si>
  <si>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</si>
  <si>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</si>
  <si>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</si>
  <si>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</si>
  <si>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</si>
  <si>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</si>
  <si>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</si>
  <si>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</si>
  <si>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</si>
  <si>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</si>
  <si>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</si>
  <si>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</si>
  <si>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</si>
  <si>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</si>
  <si>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</si>
  <si>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</si>
  <si>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</si>
  <si>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</si>
  <si>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</si>
  <si>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</si>
  <si>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</si>
  <si>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</si>
  <si>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</si>
  <si>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</si>
  <si>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</si>
  <si>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</si>
  <si>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</si>
  <si>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</si>
  <si>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</si>
  <si>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</si>
  <si>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</si>
  <si>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</si>
  <si>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</si>
  <si>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</si>
  <si>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</si>
  <si>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</si>
  <si>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</si>
  <si>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</si>
  <si>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</si>
  <si>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</si>
  <si>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</si>
  <si>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</si>
  <si>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</si>
  <si>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</si>
  <si>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</si>
  <si>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</si>
  <si>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</si>
  <si>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</si>
  <si>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</si>
  <si>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</si>
  <si>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</si>
  <si>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</si>
  <si>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</si>
  <si>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</si>
  <si>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</si>
  <si>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</si>
  <si>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</si>
  <si>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</si>
  <si>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</si>
  <si>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</si>
  <si>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</si>
  <si>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</si>
  <si>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</si>
  <si>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</si>
  <si>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</si>
  <si>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</si>
  <si>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</si>
  <si>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</si>
  <si>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</si>
  <si>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</si>
  <si>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</si>
  <si>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</si>
  <si>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</si>
  <si>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</si>
  <si>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</si>
  <si>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</si>
  <si>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</si>
  <si>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</si>
  <si>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</si>
  <si>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</si>
  <si>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</si>
  <si>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</si>
  <si>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</si>
  <si>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</si>
  <si>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</si>
  <si>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</si>
  <si>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</si>
  <si>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</si>
  <si>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</si>
  <si>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</si>
  <si>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</si>
  <si>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</si>
  <si>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</si>
  <si>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</si>
  <si>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</si>
  <si>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</si>
  <si>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</si>
  <si>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</si>
  <si>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</si>
  <si>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</si>
  <si>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</si>
  <si>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</si>
  <si>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</si>
  <si>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</si>
  <si>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</si>
  <si>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</si>
  <si>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</si>
  <si>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</si>
  <si>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</si>
  <si>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</si>
  <si>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</si>
  <si>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</si>
  <si>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</si>
  <si>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</si>
  <si>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</si>
  <si>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</si>
  <si>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</si>
  <si>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</si>
  <si>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</si>
  <si>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</si>
  <si>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</si>
  <si>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</si>
  <si>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</si>
  <si>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</si>
  <si>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</si>
  <si>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</si>
  <si>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</si>
  <si>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</si>
  <si>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</si>
  <si>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</si>
  <si>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</si>
  <si>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</si>
  <si>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</si>
  <si>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</si>
  <si>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</si>
  <si>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</si>
  <si>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</si>
  <si>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</si>
  <si>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</si>
  <si>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</si>
  <si>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</si>
  <si>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</si>
  <si>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</si>
  <si>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</si>
  <si>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</si>
  <si>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</si>
  <si>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</si>
  <si>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</si>
  <si>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</si>
  <si>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</si>
  <si>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</si>
  <si>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</si>
  <si>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</si>
  <si>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</si>
  <si>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</si>
  <si>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</si>
  <si>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</si>
  <si>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</si>
  <si>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</si>
  <si>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</si>
  <si>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</si>
  <si>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</si>
  <si>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</si>
  <si>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</si>
  <si>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</si>
  <si>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</si>
  <si>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</si>
  <si>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</si>
  <si>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</si>
  <si>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</si>
  <si>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</si>
  <si>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</si>
  <si>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</si>
  <si>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</si>
  <si>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</si>
  <si>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</si>
  <si>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</si>
  <si>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</si>
  <si>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</si>
  <si>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</si>
  <si>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</si>
  <si>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</si>
  <si>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</si>
  <si>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</si>
  <si>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</si>
  <si>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</si>
  <si>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</si>
  <si>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</si>
  <si>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</si>
  <si>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</si>
  <si>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</si>
  <si>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</si>
  <si>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</si>
  <si>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</si>
  <si>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</si>
  <si>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</si>
  <si>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</si>
  <si>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</si>
  <si>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</si>
  <si>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</si>
  <si>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</si>
  <si>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</si>
  <si>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</si>
  <si>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</si>
  <si>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</si>
  <si>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</si>
  <si>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</si>
  <si>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</si>
  <si>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</si>
  <si>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</si>
  <si>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</si>
  <si>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</si>
  <si>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</si>
  <si>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</si>
  <si>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</si>
  <si>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</si>
  <si>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</si>
  <si>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</si>
  <si>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</si>
  <si>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</si>
  <si>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</si>
  <si>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</si>
  <si>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</si>
  <si>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</si>
  <si>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</si>
  <si>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</si>
  <si>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</si>
  <si>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</si>
  <si>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</si>
  <si>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</si>
  <si>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</si>
  <si>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</si>
  <si>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</si>
  <si>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</si>
  <si>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</si>
  <si>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</si>
  <si>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</si>
  <si>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</si>
  <si>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</si>
  <si>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</si>
  <si>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</si>
  <si>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</si>
  <si>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</si>
  <si>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</si>
  <si>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</si>
  <si>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</si>
  <si>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</si>
  <si>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</si>
  <si>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</si>
  <si>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</si>
  <si>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</si>
  <si>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</si>
  <si>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</si>
  <si>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</si>
  <si>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</si>
  <si>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</si>
  <si>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</si>
  <si>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</si>
  <si>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</si>
  <si>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</si>
  <si>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</si>
  <si>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</si>
  <si>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</si>
  <si>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</si>
  <si>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</si>
  <si>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</si>
  <si>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</si>
  <si>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</si>
  <si>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</si>
  <si>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</si>
  <si>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</si>
  <si>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</si>
  <si>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</si>
  <si>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</si>
  <si>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</si>
  <si>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</si>
  <si>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</si>
  <si>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</si>
  <si>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</si>
  <si>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</si>
  <si>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</si>
  <si>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</si>
  <si>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</si>
  <si>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</si>
  <si>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</si>
  <si>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</si>
  <si>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</si>
  <si>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</si>
  <si>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</si>
  <si>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</si>
  <si>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</si>
  <si>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</si>
  <si>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</si>
  <si>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</si>
  <si>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</si>
  <si>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</si>
  <si>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</si>
  <si>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</si>
  <si>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</si>
  <si>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</si>
  <si>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</si>
  <si>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</si>
  <si>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</si>
  <si>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</si>
  <si>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</si>
  <si>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</si>
  <si>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</si>
  <si>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</si>
  <si>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</si>
  <si>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</si>
  <si>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</si>
  <si>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</si>
  <si>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</si>
  <si>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</si>
  <si>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</si>
  <si>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</si>
  <si>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</si>
  <si>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</si>
  <si>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</si>
  <si>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</si>
  <si>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</si>
  <si>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</si>
  <si>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</si>
  <si>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</si>
  <si>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</si>
  <si>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</si>
  <si>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</si>
  <si>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</si>
  <si>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</si>
  <si>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</si>
  <si>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</si>
  <si>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</si>
  <si>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</si>
  <si>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</si>
  <si>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</si>
  <si>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</si>
  <si>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</si>
  <si>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</si>
  <si>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</si>
  <si>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</si>
  <si>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</si>
  <si>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</si>
  <si>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</si>
  <si>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</si>
  <si>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</si>
  <si>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</si>
  <si>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</si>
  <si>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</si>
  <si>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</si>
  <si>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</si>
  <si>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</si>
  <si>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</si>
  <si>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</si>
  <si>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</si>
  <si>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</si>
  <si>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</si>
  <si>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</si>
  <si>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</si>
  <si>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</si>
  <si>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</si>
  <si>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</si>
  <si>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</si>
  <si>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</si>
  <si>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</si>
  <si>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</si>
  <si>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</si>
  <si>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</si>
  <si>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</si>
  <si>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</si>
  <si>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</si>
  <si>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</si>
  <si>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</si>
  <si>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</si>
  <si>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</si>
  <si>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</si>
  <si>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</si>
  <si>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</si>
  <si>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</si>
  <si>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</si>
  <si>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</si>
  <si>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</si>
  <si>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</si>
  <si>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</si>
  <si>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</si>
  <si>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</si>
  <si>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</si>
  <si>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</si>
  <si>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</si>
  <si>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</si>
  <si>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</si>
  <si>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</si>
  <si>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</si>
  <si>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</si>
  <si>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</si>
  <si>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</si>
  <si>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</si>
  <si>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</si>
  <si>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</si>
  <si>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</si>
  <si>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</si>
  <si>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</si>
  <si>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</si>
  <si>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</si>
  <si>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</si>
  <si>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</si>
  <si>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</si>
  <si>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</si>
  <si>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</si>
  <si>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</si>
  <si>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</si>
  <si>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</si>
  <si>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</si>
  <si>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</si>
  <si>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</si>
  <si>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</si>
  <si>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</si>
  <si>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</si>
  <si>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</si>
  <si>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</si>
  <si>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</si>
  <si>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</si>
  <si>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</si>
  <si>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</si>
  <si>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</si>
  <si>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</si>
  <si>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</si>
  <si>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</si>
  <si>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</si>
  <si>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</si>
  <si>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</si>
  <si>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</si>
  <si>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</si>
  <si>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</si>
  <si>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</si>
  <si>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</si>
  <si>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</si>
  <si>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</si>
  <si>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</si>
  <si>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</si>
  <si>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</si>
  <si>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</si>
  <si>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</si>
  <si>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</si>
  <si>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</si>
  <si>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</si>
  <si>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</si>
  <si>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</si>
  <si>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</si>
  <si>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</si>
  <si>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</si>
  <si>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</si>
  <si>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</si>
  <si>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</si>
  <si>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</si>
  <si>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</si>
  <si>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</si>
  <si>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</si>
  <si>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</si>
  <si>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</si>
  <si>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</si>
  <si>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</si>
  <si>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</si>
  <si>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</si>
  <si>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</si>
  <si>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</si>
  <si>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</si>
  <si>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</si>
  <si>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</si>
  <si>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</si>
  <si>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</si>
  <si>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</si>
  <si>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</si>
  <si>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</si>
  <si>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</si>
  <si>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</si>
  <si>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</si>
  <si>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</si>
  <si>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</si>
  <si>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</si>
  <si>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</si>
  <si>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</si>
  <si>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</si>
  <si>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</si>
  <si>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</si>
  <si>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</si>
  <si>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</si>
  <si>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</si>
  <si>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</si>
  <si>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</si>
  <si>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</si>
  <si>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</si>
  <si>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</si>
  <si>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</si>
  <si>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</si>
  <si>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</si>
  <si>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</si>
  <si>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</si>
  <si>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</si>
  <si>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</si>
  <si>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</si>
  <si>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</si>
  <si>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</si>
  <si>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</si>
  <si>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</si>
  <si>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</si>
  <si>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</si>
  <si>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</si>
  <si>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</si>
  <si>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</si>
  <si>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</si>
  <si>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</si>
  <si>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</si>
  <si>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</si>
  <si>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</si>
  <si>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</si>
  <si>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</si>
  <si>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</si>
  <si>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</si>
  <si>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</si>
  <si>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</si>
  <si>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</si>
  <si>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</si>
  <si>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</si>
  <si>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</si>
  <si>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</si>
  <si>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</si>
  <si>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</si>
  <si>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</si>
  <si>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</si>
  <si>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</si>
  <si>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</si>
  <si>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</si>
  <si>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</si>
  <si>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</si>
  <si>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</si>
  <si>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</si>
  <si>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</si>
  <si>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</si>
  <si>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</si>
  <si>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</si>
  <si>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</si>
  <si>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</si>
  <si>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</si>
  <si>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</si>
  <si>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</si>
  <si>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</si>
  <si>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</si>
  <si>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</si>
  <si>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</si>
  <si>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</si>
  <si>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</si>
  <si>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</si>
  <si>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</si>
  <si>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</si>
  <si>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</si>
  <si>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</si>
  <si>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</si>
  <si>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</si>
  <si>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</si>
  <si>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</si>
  <si>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</si>
  <si>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</si>
  <si>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</si>
  <si>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</si>
  <si>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</si>
  <si>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</si>
  <si>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</si>
  <si>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</si>
  <si>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</si>
  <si>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</si>
  <si>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</si>
  <si>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</si>
  <si>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</si>
  <si>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</si>
  <si>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</si>
  <si>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</si>
  <si>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</si>
  <si>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</si>
  <si>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</si>
  <si>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</si>
  <si>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</si>
  <si>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</si>
  <si>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</si>
  <si>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</si>
  <si>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</si>
  <si>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</si>
  <si>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</si>
  <si>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</si>
  <si>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</si>
  <si>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</si>
  <si>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</si>
  <si>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</si>
  <si>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</si>
  <si>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</si>
  <si>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</si>
  <si>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</si>
  <si>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</si>
  <si>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</si>
  <si>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</si>
  <si>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</si>
  <si>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</si>
  <si>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</si>
  <si>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</si>
  <si>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</si>
  <si>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</si>
  <si>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</si>
  <si>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</si>
  <si>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</si>
  <si>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</si>
  <si>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</si>
  <si>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</si>
  <si>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</si>
  <si>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</si>
  <si>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</si>
  <si>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</si>
  <si>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</si>
  <si>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</si>
  <si>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</si>
  <si>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</si>
  <si>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</si>
  <si>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</si>
  <si>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</si>
  <si>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</si>
  <si>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</si>
  <si>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</si>
  <si>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</si>
  <si>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</si>
  <si>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</si>
  <si>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</si>
  <si>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</si>
  <si>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</si>
  <si>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</si>
  <si>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</si>
  <si>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</si>
  <si>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</si>
  <si>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</si>
  <si>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</si>
  <si>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</si>
  <si>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</si>
  <si>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</si>
  <si>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</si>
  <si>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</si>
  <si>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</si>
  <si>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</si>
  <si>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</si>
  <si>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</si>
  <si>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</si>
  <si>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</si>
  <si>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</si>
  <si>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</si>
  <si>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</si>
  <si>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</si>
  <si>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</si>
  <si>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</si>
  <si>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</si>
  <si>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</si>
  <si>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</si>
  <si>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</si>
  <si>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</si>
  <si>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</si>
  <si>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</si>
  <si>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</si>
  <si>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</si>
  <si>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</si>
  <si>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</si>
  <si>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</si>
  <si>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</si>
  <si>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</si>
  <si>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</si>
  <si>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</si>
  <si>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</si>
  <si>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</si>
  <si>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</si>
  <si>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</si>
  <si>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</si>
  <si>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</si>
  <si>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</si>
  <si>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</si>
  <si>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</si>
  <si>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</si>
  <si>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</si>
  <si>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</si>
  <si>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</si>
  <si>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</si>
  <si>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</si>
  <si>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</si>
  <si>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</si>
  <si>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</si>
  <si>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</si>
  <si>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</si>
  <si>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</si>
  <si>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</si>
  <si>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</si>
  <si>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</si>
  <si>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</si>
  <si>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</si>
  <si>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</si>
  <si>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</si>
  <si>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</si>
  <si>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</si>
  <si>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</si>
  <si>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</si>
  <si>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</si>
  <si>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</si>
  <si>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</si>
  <si>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</si>
  <si>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</si>
  <si>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</si>
  <si>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</si>
  <si>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</si>
  <si>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</si>
  <si>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</si>
  <si>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</si>
  <si>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</si>
  <si>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</si>
  <si>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</si>
  <si>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</si>
  <si>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</si>
  <si>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</si>
  <si>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</si>
  <si>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</si>
  <si>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</si>
  <si>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</si>
  <si>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</si>
  <si>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</si>
  <si>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</si>
  <si>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</si>
  <si>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</si>
  <si>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</si>
  <si>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</si>
  <si>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</si>
  <si>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</si>
  <si>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</si>
  <si>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</si>
  <si>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</si>
  <si>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</si>
  <si>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</si>
  <si>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</si>
  <si>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</si>
  <si>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</si>
  <si>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</si>
  <si>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</si>
  <si>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</si>
  <si>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</si>
  <si>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</si>
  <si>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</si>
  <si>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</si>
  <si>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</si>
  <si>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</si>
  <si>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</si>
  <si>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</si>
  <si>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</si>
  <si>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</si>
  <si>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</si>
  <si>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</si>
  <si>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</si>
  <si>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</si>
  <si>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</si>
  <si>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</si>
  <si>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</si>
  <si>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</si>
  <si>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</si>
  <si>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</si>
  <si>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</si>
  <si>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</si>
  <si>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</si>
  <si>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</si>
  <si>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</si>
  <si>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</si>
  <si>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</si>
  <si>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</si>
  <si>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</si>
  <si>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</si>
  <si>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</si>
  <si>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</si>
  <si>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</si>
  <si>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</si>
  <si>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</si>
  <si>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</si>
  <si>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</si>
  <si>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</si>
  <si>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</si>
  <si>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</si>
  <si>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</si>
  <si>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</si>
  <si>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</si>
  <si>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</si>
  <si>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</si>
  <si>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</si>
  <si>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</si>
  <si>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</si>
  <si>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</si>
  <si>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</si>
  <si>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</si>
  <si>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</si>
  <si>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</si>
  <si>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</si>
  <si>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</si>
  <si>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</si>
  <si>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</si>
  <si>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</si>
  <si>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</si>
  <si>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</si>
  <si>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</si>
  <si>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</si>
  <si>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</si>
  <si>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</si>
  <si>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</si>
  <si>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</si>
  <si>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</si>
  <si>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</si>
  <si>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</si>
  <si>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</si>
  <si>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</si>
  <si>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</si>
  <si>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</si>
  <si>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</si>
  <si>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</si>
  <si>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</si>
  <si>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</si>
  <si>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</si>
  <si>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</si>
  <si>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</si>
  <si>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</si>
  <si>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</si>
  <si>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</si>
  <si>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</si>
  <si>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</si>
  <si>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</si>
  <si>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</si>
  <si>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</si>
  <si>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</si>
  <si>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</si>
  <si>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</si>
  <si>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</si>
  <si>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</si>
  <si>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</si>
  <si>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</si>
  <si>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</si>
  <si>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</si>
  <si>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</si>
  <si>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</si>
  <si>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</si>
  <si>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</si>
  <si>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</si>
  <si>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</si>
  <si>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</si>
  <si>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</si>
  <si>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</si>
  <si>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</si>
  <si>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</si>
  <si>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</si>
  <si>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</si>
  <si>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</si>
  <si>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</si>
  <si>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</si>
  <si>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</si>
  <si>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</si>
  <si>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</si>
  <si>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</si>
  <si>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</si>
  <si>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</si>
  <si>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</si>
  <si>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</si>
  <si>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</si>
  <si>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</si>
  <si>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</si>
  <si>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</si>
  <si>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</si>
  <si>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</si>
  <si>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</si>
  <si>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</si>
  <si>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</si>
  <si>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</si>
  <si>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</si>
  <si>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</si>
  <si>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</si>
  <si>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</si>
  <si>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</si>
  <si>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</si>
  <si>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</si>
  <si>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</si>
  <si>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</si>
  <si>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</si>
  <si>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</si>
  <si>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</si>
  <si>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</si>
  <si>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</si>
  <si>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</si>
  <si>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</si>
  <si>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</si>
  <si>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</si>
  <si>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</si>
  <si>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</si>
  <si>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</si>
  <si>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</si>
  <si>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</si>
  <si>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</si>
  <si>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</si>
  <si>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</si>
  <si>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</si>
  <si>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</si>
  <si>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</si>
  <si>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</si>
  <si>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</si>
  <si>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</si>
  <si>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</si>
  <si>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</si>
  <si>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</si>
  <si>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</si>
  <si>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</si>
  <si>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</si>
  <si>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</si>
  <si>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</si>
  <si>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</si>
  <si>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</si>
  <si>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</si>
  <si>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</si>
  <si>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</si>
  <si>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</si>
  <si>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</si>
  <si>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</si>
  <si>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</si>
  <si>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</si>
  <si>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</si>
  <si>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</si>
  <si>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</si>
  <si>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</si>
  <si>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</si>
  <si>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</si>
  <si>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</si>
  <si>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</si>
  <si>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</si>
  <si>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</si>
  <si>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</si>
  <si>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</si>
  <si>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</si>
  <si>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</si>
  <si>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</si>
  <si>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</si>
  <si>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</si>
  <si>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</si>
  <si>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</si>
  <si>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</si>
  <si>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</si>
  <si>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</si>
  <si>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</si>
  <si>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</si>
  <si>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</si>
  <si>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</si>
  <si>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</si>
  <si>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</si>
  <si>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</si>
  <si>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</si>
  <si>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</si>
  <si>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</si>
  <si>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</si>
  <si>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</si>
  <si>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</si>
  <si>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</si>
  <si>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</si>
  <si>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</si>
  <si>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</si>
  <si>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</si>
  <si>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</si>
  <si>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</si>
  <si>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</si>
  <si>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</si>
  <si>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</si>
  <si>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</si>
  <si>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</si>
  <si>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</si>
  <si>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</si>
  <si>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</si>
  <si>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</si>
  <si>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</si>
  <si>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</si>
  <si>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</si>
  <si>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</si>
  <si>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</si>
  <si>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</si>
  <si>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</si>
  <si>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</si>
  <si>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</si>
  <si>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</si>
  <si>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</si>
  <si>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</si>
  <si>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</si>
  <si>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</si>
  <si>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</si>
  <si>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</si>
  <si>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</si>
  <si>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</si>
  <si>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</si>
  <si>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</si>
  <si>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</si>
  <si>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</si>
  <si>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</si>
  <si>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</si>
  <si>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</si>
  <si>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</si>
  <si>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</si>
  <si>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</si>
  <si>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</si>
  <si>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</si>
  <si>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</si>
  <si>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</si>
  <si>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</si>
  <si>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</si>
  <si>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</si>
  <si>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</si>
  <si>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</si>
  <si>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</si>
  <si>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</si>
  <si>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</si>
  <si>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</si>
  <si>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</si>
  <si>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</si>
  <si>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</si>
  <si>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</si>
  <si>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</si>
  <si>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</si>
  <si>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</si>
  <si>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</si>
  <si>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</si>
  <si>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</si>
  <si>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</si>
  <si>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</si>
  <si>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</si>
  <si>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</si>
  <si>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</si>
  <si>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</si>
  <si>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</si>
  <si>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</si>
  <si>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</si>
  <si>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</si>
  <si>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</si>
  <si>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</si>
  <si>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</si>
  <si>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</si>
  <si>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</si>
  <si>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</si>
  <si>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</si>
  <si>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</si>
  <si>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</si>
  <si>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</si>
  <si>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</si>
  <si>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</si>
  <si>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</si>
  <si>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</si>
  <si>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</si>
  <si>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</si>
  <si>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</si>
  <si>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</si>
  <si>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</si>
  <si>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</si>
  <si>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</si>
  <si>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</si>
  <si>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</si>
  <si>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</si>
  <si>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</si>
  <si>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</si>
  <si>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</si>
  <si>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</si>
  <si>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</si>
  <si>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</si>
  <si>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</si>
  <si>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</si>
  <si>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</si>
  <si>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</si>
  <si>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</si>
  <si>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</si>
  <si>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</si>
  <si>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</si>
  <si>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</si>
  <si>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</si>
  <si>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</si>
  <si>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</si>
  <si>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</si>
  <si>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</si>
  <si>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</si>
  <si>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</si>
  <si>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</si>
  <si>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</si>
  <si>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</si>
  <si>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</si>
  <si>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</si>
  <si>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</si>
  <si>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</si>
  <si>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</si>
  <si>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</si>
  <si>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</si>
  <si>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</si>
  <si>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</si>
  <si>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</si>
  <si>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</si>
  <si>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</si>
  <si>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</si>
  <si>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</si>
  <si>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</si>
  <si>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</si>
  <si>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</si>
  <si>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</si>
  <si>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</si>
  <si>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</si>
  <si>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</si>
  <si>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</si>
  <si>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</si>
  <si>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</si>
  <si>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</si>
  <si>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</si>
  <si>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</si>
  <si>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</si>
  <si>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</si>
  <si>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</si>
  <si>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</si>
  <si>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</si>
  <si>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</si>
  <si>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</si>
  <si>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</si>
  <si>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</si>
  <si>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</si>
  <si>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</si>
  <si>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</si>
  <si>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</si>
  <si>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</si>
  <si>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</si>
  <si>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</si>
  <si>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</si>
  <si>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</si>
  <si>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</si>
  <si>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</si>
  <si>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</si>
  <si>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</si>
  <si>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</si>
  <si>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</si>
  <si>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</si>
  <si>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</si>
  <si>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</si>
  <si>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</si>
  <si>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</si>
  <si>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</si>
  <si>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</si>
  <si>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</si>
  <si>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</si>
  <si>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</si>
  <si>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</si>
  <si>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</si>
  <si>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</si>
  <si>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</si>
  <si>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</si>
  <si>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</si>
  <si>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</si>
  <si>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</si>
  <si>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</si>
  <si>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</si>
  <si>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</si>
  <si>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</si>
  <si>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</si>
  <si>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</si>
  <si>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</si>
  <si>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</si>
  <si>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</si>
  <si>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</si>
  <si>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</si>
  <si>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</si>
  <si>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</si>
  <si>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</si>
  <si>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</si>
  <si>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</si>
  <si>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</si>
  <si>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</si>
  <si>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</si>
  <si>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</si>
  <si>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</si>
  <si>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</si>
  <si>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</si>
  <si>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</si>
  <si>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</si>
  <si>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</si>
  <si>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</si>
  <si>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</si>
  <si>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</si>
  <si>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</si>
  <si>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</si>
  <si>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</si>
  <si>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</si>
  <si>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</si>
  <si>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</si>
  <si>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</si>
  <si>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</si>
  <si>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</si>
  <si>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</si>
  <si>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</si>
  <si>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</si>
  <si>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</si>
  <si>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</si>
  <si>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</si>
  <si>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</si>
  <si>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</si>
  <si>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</si>
  <si>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</si>
  <si>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</si>
  <si>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</si>
  <si>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</si>
  <si>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</si>
  <si>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</si>
  <si>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</si>
  <si>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</si>
  <si>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</si>
  <si>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</si>
  <si>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</si>
  <si>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</si>
  <si>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</si>
  <si>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</si>
  <si>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</si>
  <si>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</si>
  <si>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</si>
  <si>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</si>
  <si>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</si>
  <si>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</si>
  <si>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</si>
  <si>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</si>
  <si>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</si>
  <si>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</si>
  <si>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</si>
  <si>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</si>
  <si>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</si>
  <si>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</si>
  <si>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</si>
  <si>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</si>
  <si>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</si>
  <si>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</si>
  <si>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</si>
  <si>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</si>
  <si>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</si>
  <si>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</si>
  <si>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</si>
  <si>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</si>
  <si>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</si>
  <si>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</si>
  <si>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</si>
  <si>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</si>
  <si>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</si>
  <si>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</si>
  <si>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</si>
  <si>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</si>
  <si>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</si>
  <si>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</si>
  <si>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</si>
  <si>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</si>
  <si>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</si>
  <si>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</si>
  <si>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</si>
  <si>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</si>
  <si>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</si>
  <si>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</si>
  <si>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</si>
  <si>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</si>
  <si>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</si>
  <si>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</si>
  <si>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</si>
  <si>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</si>
  <si>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</si>
  <si>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</si>
  <si>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</si>
  <si>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</si>
  <si>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</si>
  <si>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</si>
  <si>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</si>
  <si>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</si>
  <si>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</si>
  <si>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</si>
  <si>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</si>
  <si>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</si>
  <si>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</si>
  <si>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</si>
  <si>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</si>
  <si>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</si>
  <si>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</si>
  <si>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</si>
  <si>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</si>
  <si>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</si>
  <si>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</si>
  <si>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</si>
  <si>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</si>
  <si>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</si>
  <si>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</si>
  <si>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</si>
  <si>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</si>
  <si>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</si>
  <si>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</si>
  <si>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</si>
  <si>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</si>
  <si>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</si>
  <si>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</si>
  <si>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</si>
  <si>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</si>
  <si>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</si>
  <si>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</si>
  <si>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</si>
  <si>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</si>
  <si>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</si>
  <si>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</si>
  <si>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</si>
  <si>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</si>
  <si>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</si>
  <si>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</si>
  <si>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</si>
  <si>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</si>
  <si>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</si>
  <si>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</si>
  <si>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</si>
  <si>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</si>
  <si>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</si>
  <si>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</si>
  <si>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</si>
  <si>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</si>
  <si>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</si>
  <si>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</si>
  <si>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</si>
  <si>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</si>
  <si>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</si>
  <si>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</si>
  <si>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</si>
  <si>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</si>
  <si>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</si>
  <si>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</si>
  <si>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</si>
  <si>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</si>
  <si>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</si>
  <si>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</si>
  <si>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</si>
  <si>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</si>
  <si>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</si>
  <si>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</si>
  <si>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</si>
  <si>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</si>
  <si>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</si>
  <si>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</si>
  <si>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</si>
  <si>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</si>
  <si>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</si>
  <si>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</si>
  <si>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</si>
  <si>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</si>
  <si>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</si>
  <si>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</si>
  <si>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</si>
  <si>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</si>
  <si>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</si>
  <si>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</si>
  <si>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</si>
  <si>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</si>
  <si>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</si>
  <si>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</si>
  <si>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</si>
  <si>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</si>
  <si>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</si>
  <si>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</si>
  <si>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</si>
  <si>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</si>
  <si>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</si>
  <si>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</si>
  <si>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</si>
  <si>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</si>
  <si>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</si>
  <si>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</si>
  <si>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</si>
  <si>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</si>
  <si>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</si>
  <si>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</si>
  <si>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</si>
  <si>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</si>
  <si>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</si>
  <si>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</si>
  <si>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</si>
  <si>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</si>
  <si>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</si>
  <si>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</si>
  <si>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</si>
  <si>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</si>
  <si>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</si>
  <si>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</si>
  <si>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</si>
  <si>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</si>
  <si>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</si>
  <si>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</si>
  <si>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</si>
  <si>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</si>
  <si>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</si>
  <si>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</si>
  <si>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</si>
  <si>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</si>
  <si>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</si>
  <si>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</si>
  <si>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</si>
  <si>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</si>
  <si>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</si>
  <si>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</si>
  <si>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</si>
  <si>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</si>
  <si>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</si>
  <si>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</si>
  <si>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</si>
  <si>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</si>
  <si>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</si>
  <si>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</si>
  <si>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</si>
  <si>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</si>
  <si>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</si>
  <si>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</si>
  <si>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</si>
  <si>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</si>
  <si>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</si>
  <si>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</si>
  <si>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</si>
  <si>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</si>
  <si>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</si>
  <si>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</si>
  <si>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</si>
  <si>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</si>
  <si>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</si>
  <si>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</si>
  <si>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</si>
  <si>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</si>
  <si>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</si>
  <si>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</si>
  <si>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</si>
  <si>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</si>
  <si>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</si>
  <si>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</si>
  <si>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</si>
  <si>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</si>
  <si>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</si>
  <si>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</si>
  <si>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</si>
  <si>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</si>
  <si>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</si>
  <si>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</si>
  <si>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</si>
  <si>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</si>
  <si>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</si>
  <si>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</si>
  <si>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</si>
  <si>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</si>
  <si>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</si>
  <si>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</si>
  <si>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</si>
  <si>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</si>
  <si>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</si>
  <si>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</si>
  <si>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</si>
  <si>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</si>
  <si>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</si>
  <si>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</si>
  <si>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</si>
  <si>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</si>
  <si>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</si>
  <si>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</si>
  <si>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</si>
  <si>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</si>
  <si>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</si>
  <si>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</si>
  <si>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</si>
  <si>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</si>
  <si>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</si>
  <si>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</si>
  <si>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</si>
  <si>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</si>
  <si>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</si>
  <si>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</si>
  <si>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</si>
  <si>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</si>
  <si>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</si>
  <si>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</si>
  <si>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</si>
  <si>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</si>
  <si>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</si>
  <si>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</si>
  <si>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</si>
  <si>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</si>
  <si>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</si>
  <si>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</si>
  <si>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</si>
  <si>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</si>
  <si>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</si>
  <si>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</si>
  <si>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</si>
  <si>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</si>
  <si>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</si>
  <si>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</si>
  <si>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</si>
  <si>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</si>
  <si>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</si>
  <si>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</si>
  <si>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</si>
  <si>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</si>
  <si>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</si>
  <si>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</si>
  <si>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</si>
  <si>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</si>
  <si>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</si>
  <si>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</si>
  <si>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</si>
  <si>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</si>
  <si>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</si>
  <si>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</si>
  <si>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</si>
  <si>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</si>
  <si>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</si>
  <si>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</si>
  <si>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</si>
  <si>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</si>
  <si>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</si>
  <si>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</si>
  <si>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</si>
  <si>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</si>
  <si>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</si>
  <si>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</si>
  <si>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</si>
  <si>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</si>
  <si>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</si>
  <si>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</si>
  <si>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</si>
  <si>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</si>
  <si>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</si>
  <si>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</si>
  <si>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</si>
  <si>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</si>
  <si>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</si>
  <si>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</si>
  <si>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</si>
  <si>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</si>
  <si>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</si>
  <si>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</si>
  <si>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</si>
  <si>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</si>
  <si>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</si>
  <si>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</si>
  <si>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</si>
  <si>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</si>
  <si>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</si>
  <si>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</si>
  <si>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</si>
  <si>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</si>
  <si>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</si>
  <si>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</si>
  <si>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</si>
  <si>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</si>
  <si>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</si>
  <si>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</si>
  <si>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</si>
  <si>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</si>
  <si>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</si>
  <si>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</si>
  <si>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</si>
  <si>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</si>
  <si>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</si>
  <si>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</si>
  <si>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</si>
  <si>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</si>
  <si>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</si>
  <si>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</si>
  <si>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</si>
  <si>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</si>
  <si>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</si>
  <si>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</si>
  <si>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</si>
  <si>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</si>
  <si>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</si>
  <si>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</si>
  <si>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</si>
  <si>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</si>
  <si>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</si>
  <si>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</si>
  <si>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</si>
  <si>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</si>
  <si>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</si>
  <si>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</si>
  <si>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</si>
  <si>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</si>
  <si>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</si>
  <si>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</si>
  <si>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</si>
  <si>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</si>
  <si>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</si>
  <si>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</si>
  <si>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</si>
  <si>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</si>
  <si>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</si>
  <si>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</si>
  <si>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</si>
  <si>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</si>
  <si>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</si>
  <si>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</si>
  <si>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</si>
  <si>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</si>
  <si>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</si>
  <si>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</si>
  <si>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</si>
  <si>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</si>
  <si>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</si>
  <si>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</si>
  <si>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</si>
  <si>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</si>
  <si>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</si>
  <si>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</si>
  <si>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</si>
  <si>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</si>
  <si>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</si>
  <si>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</si>
  <si>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</si>
  <si>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</si>
  <si>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</si>
  <si>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</si>
  <si>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</si>
  <si>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</si>
  <si>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</si>
  <si>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</si>
  <si>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</si>
  <si>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</si>
  <si>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</si>
  <si>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</si>
  <si>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</si>
  <si>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</si>
  <si>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</si>
  <si>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</si>
  <si>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</si>
  <si>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</si>
  <si>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</si>
  <si>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</si>
  <si>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</si>
  <si>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</si>
  <si>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</si>
  <si>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</si>
  <si>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</si>
  <si>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</si>
  <si>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</si>
  <si>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</si>
  <si>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</si>
  <si>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</si>
  <si>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</si>
  <si>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</si>
  <si>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</si>
  <si>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</si>
  <si>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</si>
  <si>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</si>
  <si>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</si>
  <si>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</si>
  <si>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</si>
  <si>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</si>
  <si>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</si>
  <si>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</si>
  <si>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</si>
  <si>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</si>
  <si>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</si>
  <si>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</si>
  <si>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</si>
  <si>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</si>
  <si>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</si>
  <si>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</si>
  <si>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</si>
  <si>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</si>
  <si>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</si>
  <si>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</si>
  <si>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</si>
  <si>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</si>
  <si>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</si>
  <si>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</si>
  <si>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</si>
  <si>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</si>
  <si>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</si>
  <si>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</si>
  <si>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</si>
  <si>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</si>
  <si>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</si>
  <si>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</si>
  <si>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</si>
  <si>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</si>
  <si>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</si>
  <si>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</si>
  <si>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</si>
  <si>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</si>
  <si>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</si>
  <si>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</si>
  <si>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</si>
  <si>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</si>
  <si>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</si>
  <si>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</si>
  <si>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</si>
  <si>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</si>
  <si>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</si>
  <si>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</si>
  <si>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</si>
  <si>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</si>
  <si>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</si>
  <si>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</si>
  <si>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</si>
  <si>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</si>
  <si>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</si>
  <si>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</si>
  <si>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</si>
  <si>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</si>
  <si>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</si>
  <si>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</si>
  <si>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</si>
  <si>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</si>
  <si>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</si>
  <si>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</si>
  <si>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</si>
  <si>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</si>
  <si>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</si>
  <si>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</si>
  <si>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</si>
  <si>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</si>
  <si>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</si>
  <si>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</si>
  <si>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</si>
  <si>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</si>
  <si>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</si>
  <si>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</si>
  <si>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</si>
  <si>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</si>
  <si>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</si>
  <si>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</si>
  <si>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</si>
  <si>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</si>
  <si>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</si>
  <si>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</si>
  <si>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</si>
  <si>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</si>
  <si>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</si>
  <si>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</si>
  <si>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</si>
  <si>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</si>
  <si>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</si>
  <si>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</si>
  <si>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</si>
  <si>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</si>
  <si>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</si>
  <si>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</si>
  <si>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</si>
  <si>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</si>
  <si>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</si>
  <si>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</si>
  <si>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</si>
  <si>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</si>
  <si>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</si>
  <si>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</si>
  <si>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</si>
  <si>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</si>
  <si>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</si>
  <si>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</si>
  <si>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</si>
  <si>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</si>
  <si>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</si>
  <si>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</si>
  <si>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</si>
  <si>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</si>
  <si>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</si>
  <si>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</si>
  <si>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</si>
  <si>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</si>
  <si>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</si>
  <si>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</si>
  <si>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</si>
  <si>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</si>
  <si>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</si>
  <si>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</si>
  <si>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</si>
  <si>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</si>
  <si>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</si>
  <si>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</si>
  <si>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</si>
  <si>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</si>
  <si>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</si>
  <si>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</si>
  <si>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</si>
  <si>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</si>
  <si>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</si>
  <si>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</si>
  <si>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</si>
  <si>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</si>
  <si>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</si>
  <si>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</si>
  <si>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</si>
  <si>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</si>
  <si>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</si>
  <si>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</si>
  <si>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</si>
  <si>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</si>
  <si>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</si>
  <si>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</si>
  <si>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</si>
  <si>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</si>
  <si>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</si>
  <si>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</si>
  <si>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</si>
  <si>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</si>
  <si>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</si>
  <si>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</si>
  <si>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</si>
  <si>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</si>
  <si>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</si>
  <si>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</si>
  <si>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</si>
  <si>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</si>
  <si>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</si>
  <si>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</si>
  <si>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</si>
  <si>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</si>
  <si>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</si>
  <si>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</si>
  <si>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</si>
  <si>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</si>
  <si>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</si>
  <si>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</si>
  <si>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</si>
  <si>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</si>
  <si>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</si>
  <si>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</si>
  <si>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</si>
  <si>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</si>
  <si>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</si>
  <si>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</si>
  <si>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</si>
  <si>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</si>
  <si>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</si>
  <si>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</si>
  <si>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</si>
  <si>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</si>
  <si>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</si>
  <si>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</si>
  <si>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</si>
  <si>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</si>
  <si>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</si>
  <si>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</si>
  <si>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</si>
  <si>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</si>
  <si>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</si>
  <si>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</si>
  <si>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</si>
  <si>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</si>
  <si>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</si>
  <si>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</si>
  <si>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</si>
  <si>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</si>
  <si>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</si>
  <si>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</si>
  <si>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</si>
  <si>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</si>
  <si>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</si>
  <si>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</si>
  <si>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</si>
  <si>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</si>
  <si>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</si>
  <si>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</si>
  <si>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</si>
  <si>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</si>
  <si>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</si>
  <si>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</si>
  <si>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</si>
  <si>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</si>
  <si>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</si>
  <si>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</si>
  <si>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</si>
  <si>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</si>
  <si>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</si>
  <si>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</si>
  <si>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</si>
  <si>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</si>
  <si>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</si>
  <si>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</si>
  <si>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</si>
  <si>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</si>
  <si>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</si>
  <si>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</si>
  <si>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</si>
  <si>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</si>
  <si>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</si>
  <si>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</si>
  <si>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</si>
  <si>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</si>
  <si>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</si>
  <si>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</si>
  <si>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</si>
  <si>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</si>
  <si>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</si>
  <si>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</si>
  <si>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</si>
  <si>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</si>
  <si>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</si>
  <si>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</si>
  <si>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</si>
  <si>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</si>
  <si>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</si>
  <si>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</si>
  <si>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</si>
  <si>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</si>
  <si>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</si>
  <si>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</si>
  <si>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</si>
  <si>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</si>
  <si>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</si>
  <si>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</si>
  <si>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</si>
  <si>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</si>
  <si>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</si>
  <si>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</si>
  <si>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</si>
  <si>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</si>
  <si>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</si>
  <si>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</si>
  <si>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</si>
  <si>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</si>
  <si>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</si>
  <si>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</si>
  <si>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</si>
  <si>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</si>
  <si>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</si>
  <si>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</si>
  <si>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</si>
  <si>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</si>
  <si>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</si>
  <si>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</si>
  <si>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</si>
  <si>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</si>
  <si>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</si>
  <si>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</si>
  <si>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</si>
  <si>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</si>
  <si>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</si>
  <si>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</si>
  <si>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</si>
  <si>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</si>
  <si>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</si>
  <si>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</si>
  <si>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</si>
  <si>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</si>
  <si>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</si>
  <si>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</si>
  <si>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</si>
  <si>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</si>
  <si>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</si>
  <si>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</si>
  <si>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</si>
  <si>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</si>
  <si>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</si>
  <si>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</si>
  <si>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</si>
  <si>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</si>
  <si>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</si>
  <si>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</si>
  <si>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</si>
  <si>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</si>
  <si>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</si>
  <si>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</si>
  <si>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</si>
  <si>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</si>
  <si>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</si>
  <si>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</si>
  <si>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</si>
  <si>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</si>
  <si>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</si>
  <si>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</si>
  <si>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</si>
  <si>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</si>
  <si>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</si>
  <si>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</si>
  <si>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</si>
  <si>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</si>
  <si>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</si>
  <si>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</si>
  <si>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</si>
  <si>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</si>
  <si>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</si>
  <si>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</si>
  <si>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</si>
  <si>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</si>
  <si>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</si>
  <si>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</si>
  <si>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</si>
  <si>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</si>
  <si>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</si>
  <si>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</si>
  <si>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</si>
  <si>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</si>
  <si>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</si>
  <si>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</si>
  <si>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</si>
  <si>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</si>
  <si>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</si>
  <si>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</si>
  <si>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</si>
  <si>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</si>
  <si>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</si>
  <si>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</si>
  <si>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</si>
  <si>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</si>
  <si>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</si>
  <si>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</si>
  <si>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</si>
  <si>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</si>
  <si>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</si>
  <si>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</si>
  <si>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</si>
  <si>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</si>
  <si>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</si>
  <si>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</si>
  <si>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</si>
  <si>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</si>
  <si>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</si>
  <si>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</si>
  <si>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</si>
  <si>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</si>
  <si>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</si>
  <si>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</si>
  <si>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</si>
  <si>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</si>
  <si>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</si>
  <si>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</si>
  <si>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</si>
  <si>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</si>
  <si>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</si>
  <si>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</si>
  <si>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</si>
  <si>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</si>
  <si>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</si>
  <si>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</si>
  <si>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</si>
  <si>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</si>
  <si>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</si>
  <si>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</si>
  <si>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</si>
  <si>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</si>
  <si>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</si>
  <si>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</si>
  <si>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</si>
  <si>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</si>
  <si>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</si>
  <si>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</si>
  <si>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</si>
  <si>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</si>
  <si>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</si>
  <si>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</si>
  <si>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</si>
  <si>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</si>
  <si>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</si>
  <si>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</si>
  <si>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</si>
  <si>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</si>
  <si>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</si>
  <si>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</si>
  <si>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</si>
  <si>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</si>
  <si>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</si>
  <si>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</si>
  <si>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</si>
  <si>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</si>
  <si>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</si>
  <si>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</si>
  <si>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</si>
  <si>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</si>
  <si>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</si>
  <si>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</si>
  <si>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</si>
  <si>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</si>
  <si>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</si>
  <si>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</si>
  <si>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</si>
  <si>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</si>
  <si>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</si>
  <si>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</si>
  <si>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</si>
  <si>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</si>
  <si>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</si>
  <si>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</si>
  <si>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</si>
  <si>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</si>
  <si>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</si>
  <si>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</si>
  <si>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</si>
  <si>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</si>
  <si>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</si>
  <si>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</si>
  <si>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</si>
  <si>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</si>
  <si>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</si>
  <si>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</si>
  <si>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</si>
  <si>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</si>
  <si>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</si>
  <si>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</si>
  <si>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</si>
  <si>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</si>
  <si>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</si>
  <si>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</si>
  <si>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</si>
  <si>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</si>
  <si>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</si>
  <si>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</si>
  <si>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</si>
  <si>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</si>
  <si>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</si>
  <si>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</si>
  <si>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</si>
  <si>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</si>
  <si>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</si>
  <si>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</si>
  <si>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</si>
  <si>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</si>
  <si>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</si>
  <si>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</si>
  <si>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</si>
  <si>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</si>
  <si>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</si>
  <si>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</si>
  <si>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</si>
  <si>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</si>
  <si>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</si>
  <si>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</si>
  <si>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</si>
  <si>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</si>
  <si>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</si>
  <si>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</si>
  <si>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</si>
  <si>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</si>
  <si>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</si>
  <si>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</si>
  <si>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</si>
  <si>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</si>
  <si>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</si>
  <si>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</si>
  <si>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</si>
  <si>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</si>
  <si>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</si>
  <si>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</si>
  <si>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</si>
  <si>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</si>
  <si>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</si>
  <si>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</si>
  <si>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</si>
  <si>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</si>
  <si>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</si>
  <si>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</si>
  <si>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</si>
  <si>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</si>
  <si>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</si>
  <si>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</si>
  <si>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</si>
  <si>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</si>
  <si>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</si>
  <si>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</si>
  <si>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</si>
  <si>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</si>
  <si>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</si>
  <si>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</si>
  <si>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</si>
  <si>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</si>
  <si>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</si>
  <si>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</si>
  <si>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</si>
  <si>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</si>
  <si>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</si>
  <si>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</si>
  <si>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</si>
  <si>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</si>
  <si>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</si>
  <si>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</si>
  <si>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</si>
  <si>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</si>
  <si>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</si>
  <si>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</si>
  <si>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</si>
  <si>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</si>
  <si>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</si>
  <si>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</si>
  <si>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</si>
  <si>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</si>
  <si>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</si>
  <si>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</si>
  <si>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</si>
  <si>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</si>
  <si>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</si>
  <si>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</si>
  <si>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</si>
  <si>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</si>
  <si>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</si>
  <si>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</si>
  <si>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</si>
  <si>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</si>
  <si>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</si>
  <si>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</si>
  <si>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</si>
  <si>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</si>
  <si>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</si>
  <si>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</si>
  <si>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</si>
  <si>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</si>
  <si>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</si>
  <si>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</si>
  <si>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</si>
  <si>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</si>
  <si>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</si>
  <si>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</si>
  <si>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</si>
  <si>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</si>
  <si>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</si>
  <si>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</si>
  <si>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</si>
  <si>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</si>
  <si>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</si>
  <si>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</si>
  <si>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</si>
  <si>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</si>
  <si>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</si>
  <si>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</si>
  <si>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</si>
  <si>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</si>
  <si>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</si>
  <si>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</si>
  <si>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</si>
  <si>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</si>
  <si>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</si>
  <si>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</si>
  <si>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</si>
  <si>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</si>
  <si>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</si>
  <si>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</si>
  <si>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</si>
  <si>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</si>
  <si>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</si>
  <si>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</si>
  <si>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</si>
  <si>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</si>
  <si>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</si>
  <si>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</si>
  <si>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</si>
  <si>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</si>
  <si>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</si>
  <si>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</si>
  <si>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</si>
  <si>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</si>
  <si>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</si>
  <si>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</si>
  <si>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</si>
  <si>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</si>
  <si>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</si>
  <si>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</si>
  <si>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</si>
  <si>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</si>
  <si>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</si>
  <si>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</si>
  <si>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</si>
  <si>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</si>
  <si>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</si>
  <si>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</si>
  <si>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</si>
  <si>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</si>
  <si>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</si>
  <si>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</si>
  <si>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</si>
  <si>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</si>
  <si>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</si>
  <si>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</si>
  <si>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</si>
  <si>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</si>
  <si>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</si>
  <si>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</si>
  <si>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</si>
  <si>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</si>
  <si>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</si>
  <si>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</si>
  <si>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</si>
  <si>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</si>
  <si>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</si>
  <si>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</si>
  <si>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</si>
  <si>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</si>
  <si>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</si>
  <si>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</si>
  <si>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</si>
  <si>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</si>
  <si>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</si>
  <si>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</si>
  <si>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</si>
  <si>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</si>
  <si>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</si>
  <si>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</si>
  <si>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</si>
  <si>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</si>
  <si>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</si>
  <si>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</si>
  <si>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</si>
  <si>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</si>
  <si>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</si>
  <si>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</si>
  <si>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</si>
  <si>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</si>
  <si>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</si>
  <si>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</si>
  <si>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</si>
  <si>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</si>
  <si>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</si>
  <si>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</si>
  <si>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</si>
  <si>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</si>
  <si>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</si>
  <si>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</si>
  <si>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</si>
  <si>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</si>
  <si>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</si>
  <si>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</si>
  <si>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</si>
  <si>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</si>
  <si>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</si>
  <si>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</si>
  <si>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</si>
  <si>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</si>
  <si>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</si>
  <si>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</si>
  <si>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</si>
  <si>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</si>
  <si>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</si>
  <si>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</si>
  <si>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</si>
  <si>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</si>
  <si>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</si>
  <si>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</si>
  <si>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</si>
  <si>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</si>
  <si>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</si>
  <si>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</si>
  <si>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</si>
  <si>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</si>
  <si>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</si>
  <si>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</si>
  <si>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</si>
  <si>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</si>
  <si>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</si>
  <si>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</si>
  <si>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</si>
  <si>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</si>
  <si>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</si>
  <si>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</si>
  <si>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</si>
  <si>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</si>
  <si>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</si>
  <si>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</si>
  <si>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</si>
  <si>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</si>
  <si>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</si>
  <si>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</si>
  <si>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</si>
  <si>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</si>
  <si>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</si>
  <si>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</si>
  <si>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</si>
  <si>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</si>
  <si>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</si>
  <si>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</si>
  <si>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</si>
  <si>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</si>
  <si>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</si>
  <si>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</si>
  <si>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</si>
  <si>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</si>
  <si>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</si>
  <si>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</si>
  <si>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</si>
  <si>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</si>
  <si>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</si>
  <si>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</si>
  <si>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</si>
  <si>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</si>
  <si>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</si>
  <si>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</si>
  <si>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</si>
  <si>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</si>
  <si>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</si>
  <si>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</si>
  <si>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</si>
  <si>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</si>
  <si>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</si>
  <si>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</si>
  <si>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</si>
  <si>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</si>
  <si>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</si>
  <si>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</si>
  <si>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</si>
  <si>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</si>
  <si>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</si>
  <si>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</si>
  <si>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</si>
  <si>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</si>
  <si>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</si>
  <si>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</si>
  <si>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</si>
  <si>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</si>
  <si>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</si>
  <si>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</si>
  <si>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</si>
  <si>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</si>
  <si>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</si>
  <si>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</si>
  <si>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</si>
  <si>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</si>
  <si>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</si>
  <si>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</si>
  <si>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</si>
  <si>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</si>
  <si>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</si>
  <si>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</si>
  <si>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</si>
  <si>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</si>
  <si>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</si>
  <si>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</si>
  <si>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</si>
  <si>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</si>
  <si>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</si>
  <si>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</si>
  <si>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</si>
  <si>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</si>
  <si>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</si>
  <si>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</si>
  <si>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</si>
  <si>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</si>
  <si>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</si>
  <si>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</si>
  <si>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</si>
  <si>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</si>
  <si>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</si>
  <si>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</si>
  <si>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</si>
  <si>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</si>
  <si>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</si>
  <si>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</si>
  <si>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</si>
  <si>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</si>
  <si>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</si>
  <si>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</si>
  <si>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</si>
  <si>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</si>
  <si>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</si>
  <si>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</si>
  <si>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</si>
  <si>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</si>
  <si>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</si>
  <si>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</si>
  <si>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</si>
  <si>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</si>
  <si>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</si>
  <si>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</si>
  <si>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</si>
  <si>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</si>
  <si>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</si>
  <si>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</si>
  <si>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</si>
  <si>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</si>
  <si>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</si>
  <si>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</si>
  <si>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</si>
  <si>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</si>
  <si>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</si>
  <si>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</si>
  <si>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</si>
  <si>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</si>
  <si>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</si>
  <si>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</si>
  <si>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</si>
  <si>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</si>
  <si>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</si>
  <si>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</si>
  <si>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</si>
  <si>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</si>
  <si>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</si>
  <si>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</si>
  <si>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</si>
  <si>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</si>
  <si>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</si>
  <si>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</si>
  <si>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</si>
  <si>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</si>
  <si>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</si>
  <si>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</si>
  <si>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</si>
  <si>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</si>
  <si>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</si>
  <si>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</si>
  <si>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</si>
  <si>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</si>
  <si>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</si>
  <si>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</si>
  <si>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</si>
  <si>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</si>
  <si>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</si>
  <si>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</si>
  <si>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</si>
  <si>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</si>
  <si>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</si>
  <si>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</si>
  <si>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</si>
  <si>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</si>
  <si>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</si>
  <si>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</si>
  <si>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</si>
  <si>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</si>
  <si>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</si>
  <si>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</si>
  <si>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</si>
  <si>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</si>
  <si>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</si>
  <si>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</si>
  <si>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</si>
  <si>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</si>
  <si>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</si>
  <si>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</si>
  <si>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</si>
  <si>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</si>
  <si>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</si>
  <si>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</si>
  <si>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</si>
  <si>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</si>
  <si>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</si>
  <si>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</si>
  <si>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</si>
  <si>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</si>
  <si>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</si>
  <si>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</si>
  <si>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</si>
  <si>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</si>
  <si>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</si>
  <si>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</si>
  <si>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</si>
  <si>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</si>
  <si>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</si>
  <si>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</si>
  <si>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</si>
  <si>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</si>
  <si>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</si>
  <si>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</si>
  <si>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</si>
  <si>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</si>
  <si>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</si>
  <si>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</si>
  <si>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</si>
  <si>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</si>
  <si>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</si>
  <si>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</si>
  <si>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</si>
  <si>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</si>
  <si>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</si>
  <si>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</si>
  <si>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</si>
  <si>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</si>
  <si>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</si>
  <si>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</si>
  <si>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</si>
  <si>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</si>
  <si>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</si>
  <si>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</si>
  <si>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</si>
  <si>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</si>
  <si>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</si>
  <si>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</si>
  <si>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</si>
  <si>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</si>
  <si>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</si>
  <si>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</si>
  <si>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</si>
  <si>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</si>
  <si>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</si>
  <si>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</si>
  <si>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</si>
  <si>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</si>
  <si>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</si>
  <si>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</si>
  <si>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</si>
  <si>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</si>
  <si>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</si>
  <si>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</si>
  <si>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</si>
  <si>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</si>
  <si>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</si>
  <si>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</si>
  <si>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</si>
  <si>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</si>
  <si>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</si>
  <si>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</si>
  <si>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</si>
  <si>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</si>
  <si>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</si>
  <si>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</si>
  <si>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</si>
  <si>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</si>
  <si>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</si>
  <si>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</si>
  <si>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</si>
  <si>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</si>
  <si>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</si>
  <si>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</si>
  <si>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</si>
  <si>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</si>
  <si>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</si>
  <si>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</si>
  <si>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</si>
  <si>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</si>
  <si>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</si>
  <si>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</si>
  <si>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</si>
  <si>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</si>
  <si>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</si>
  <si>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</si>
  <si>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</si>
  <si>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</si>
  <si>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</si>
  <si>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</si>
  <si>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</si>
  <si>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</si>
  <si>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</si>
  <si>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</si>
  <si>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</si>
  <si>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</si>
  <si>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</si>
  <si>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</si>
  <si>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</si>
  <si>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</si>
  <si>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</si>
  <si>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</si>
  <si>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</si>
  <si>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</si>
  <si>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</si>
  <si>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</si>
  <si>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</si>
  <si>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</si>
  <si>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</si>
  <si>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</si>
  <si>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</si>
  <si>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</si>
  <si>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</si>
  <si>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</si>
  <si>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</si>
  <si>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</si>
  <si>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</si>
  <si>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</si>
  <si>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</si>
  <si>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</si>
  <si>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</si>
  <si>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</si>
  <si>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</si>
  <si>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</si>
  <si>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</si>
  <si>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</si>
  <si>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</si>
  <si>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</si>
  <si>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</si>
  <si>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</si>
  <si>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</si>
  <si>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</si>
  <si>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</si>
  <si>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</si>
  <si>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</si>
  <si>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</si>
  <si>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</si>
  <si>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</si>
  <si>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</si>
  <si>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</si>
  <si>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</si>
  <si>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</si>
  <si>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</si>
  <si>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</si>
  <si>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</si>
  <si>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</si>
  <si>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</si>
  <si>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</si>
  <si>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</si>
  <si>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</si>
  <si>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</si>
  <si>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</si>
  <si>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</si>
  <si>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</si>
  <si>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</si>
  <si>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</si>
  <si>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</si>
  <si>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</si>
  <si>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</si>
  <si>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</si>
  <si>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</si>
  <si>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</si>
  <si>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</si>
  <si>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</si>
  <si>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</si>
  <si>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</si>
  <si>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</si>
  <si>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</si>
  <si>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</si>
  <si>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</si>
  <si>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</si>
  <si>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</si>
  <si>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</si>
  <si>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</si>
  <si>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</si>
  <si>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</si>
  <si>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</si>
  <si>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</si>
  <si>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</si>
  <si>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</si>
  <si>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</si>
  <si>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</si>
  <si>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</si>
  <si>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</si>
  <si>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</si>
  <si>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</si>
  <si>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</si>
  <si>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</si>
  <si>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</si>
  <si>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</si>
  <si>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</si>
  <si>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</si>
  <si>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</si>
  <si>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</si>
  <si>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</si>
  <si>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</si>
  <si>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</si>
  <si>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</si>
  <si>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</si>
  <si>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</si>
  <si>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</si>
  <si>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</si>
  <si>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</si>
  <si>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</si>
  <si>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</si>
  <si>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</si>
  <si>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</si>
  <si>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</si>
  <si>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</si>
  <si>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</si>
  <si>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</si>
  <si>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</si>
  <si>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</si>
  <si>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</si>
  <si>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</si>
  <si>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</si>
  <si>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</si>
  <si>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</si>
  <si>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</si>
  <si>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</si>
  <si>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</si>
  <si>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</si>
  <si>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</si>
  <si>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</si>
  <si>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</si>
  <si>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</si>
  <si>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</si>
  <si>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</si>
  <si>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</si>
  <si>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</si>
  <si>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</si>
  <si>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</si>
  <si>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</si>
  <si>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</si>
  <si>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</si>
  <si>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</si>
  <si>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</si>
  <si>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</si>
  <si>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</si>
  <si>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</si>
  <si>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</si>
  <si>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</si>
  <si>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</si>
  <si>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</si>
  <si>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</si>
  <si>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</si>
  <si>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</si>
  <si>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</si>
  <si>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</si>
  <si>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</si>
  <si>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</si>
  <si>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</si>
  <si>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</si>
  <si>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</si>
  <si>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</si>
  <si>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</si>
  <si>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</si>
  <si>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</si>
  <si>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</si>
  <si>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</si>
  <si>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</si>
  <si>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</si>
  <si>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</si>
  <si>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</si>
  <si>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</si>
  <si>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</si>
  <si>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</si>
  <si>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</si>
  <si>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</si>
  <si>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</si>
  <si>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</si>
  <si>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</si>
  <si>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</si>
  <si>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</si>
  <si>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</si>
  <si>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</si>
  <si>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</si>
  <si>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</si>
  <si>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</si>
  <si>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</si>
  <si>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</si>
  <si>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</si>
  <si>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</si>
  <si>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</si>
  <si>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</si>
  <si>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</si>
  <si>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</si>
  <si>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</si>
  <si>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</si>
  <si>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</si>
  <si>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</si>
  <si>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</si>
  <si>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</si>
  <si>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</si>
  <si>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</si>
  <si>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</si>
  <si>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</si>
  <si>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</si>
  <si>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</si>
  <si>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</si>
  <si>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</si>
  <si>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</si>
  <si>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</si>
  <si>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</si>
  <si>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</si>
  <si>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</si>
  <si>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</si>
  <si>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</si>
  <si>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</si>
  <si>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</si>
  <si>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</si>
  <si>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</si>
  <si>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</si>
  <si>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</si>
  <si>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</si>
  <si>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</si>
  <si>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</si>
  <si>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</si>
  <si>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</si>
  <si>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</si>
  <si>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</si>
  <si>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</si>
  <si>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</si>
  <si>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</si>
  <si>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</si>
  <si>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</si>
  <si>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</si>
  <si>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</si>
  <si>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</si>
  <si>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</si>
  <si>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</si>
  <si>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</si>
  <si>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</si>
  <si>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</si>
  <si>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</si>
  <si>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</si>
  <si>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</si>
  <si>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</si>
  <si>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</si>
  <si>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</si>
  <si>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</si>
  <si>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</si>
  <si>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</si>
  <si>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</si>
  <si>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</si>
  <si>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</si>
  <si>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</si>
  <si>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</si>
  <si>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</si>
  <si>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</si>
  <si>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</si>
  <si>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</si>
  <si>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</si>
  <si>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</si>
  <si>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</si>
  <si>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</si>
  <si>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</si>
  <si>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</si>
  <si>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</si>
  <si>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</si>
  <si>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</si>
  <si>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</si>
  <si>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</si>
  <si>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</si>
  <si>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</si>
  <si>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</si>
  <si>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</si>
  <si>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</si>
  <si>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</si>
  <si>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</si>
  <si>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</si>
  <si>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</si>
  <si>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</si>
  <si>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</si>
  <si>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</si>
  <si>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</si>
  <si>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</si>
  <si>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</si>
  <si>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</si>
  <si>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</si>
  <si>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</si>
  <si>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</si>
  <si>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</si>
  <si>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</si>
  <si>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</si>
  <si>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</si>
  <si>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</si>
  <si>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</si>
  <si>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</si>
  <si>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</si>
  <si>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</si>
  <si>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</si>
  <si>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</si>
  <si>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</si>
  <si>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</si>
  <si>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</si>
  <si>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</si>
  <si>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</si>
  <si>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</si>
  <si>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</si>
  <si>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</si>
  <si>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</si>
  <si>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</si>
  <si>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</si>
  <si>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</si>
  <si>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</si>
  <si>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</si>
  <si>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</si>
  <si>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</si>
  <si>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</si>
  <si>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</si>
  <si>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</si>
  <si>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</si>
  <si>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</si>
  <si>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</si>
  <si>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</si>
  <si>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</si>
  <si>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</si>
  <si>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</si>
  <si>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</si>
  <si>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</si>
  <si>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</si>
  <si>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</si>
  <si>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</si>
  <si>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</si>
  <si>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</si>
  <si>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</si>
  <si>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</si>
  <si>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</si>
  <si>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</si>
  <si>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</si>
  <si>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</si>
  <si>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</si>
  <si>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</si>
  <si>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</si>
  <si>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</si>
  <si>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</si>
  <si>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</si>
  <si>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</si>
  <si>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</si>
  <si>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</si>
  <si>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</si>
  <si>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</si>
  <si>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</si>
  <si>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</si>
  <si>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</si>
  <si>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</si>
  <si>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</si>
  <si>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</si>
  <si>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</si>
  <si>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</si>
  <si>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</si>
  <si>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</si>
  <si>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</si>
  <si>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</si>
  <si>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</si>
  <si>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</si>
  <si>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</si>
  <si>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</si>
  <si>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</si>
  <si>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</si>
  <si>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</si>
  <si>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</si>
  <si>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</si>
  <si>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</si>
  <si>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</si>
  <si>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</si>
  <si>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</si>
  <si>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</si>
  <si>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</si>
  <si>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</si>
  <si>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</si>
  <si>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</si>
  <si>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</si>
  <si>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</si>
  <si>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</si>
  <si>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</si>
  <si>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</si>
  <si>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</si>
  <si>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</si>
  <si>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</si>
  <si>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</si>
  <si>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</si>
  <si>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</si>
  <si>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</si>
  <si>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</si>
  <si>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</si>
  <si>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</si>
  <si>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</si>
  <si>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</si>
  <si>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</si>
  <si>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</si>
  <si>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</si>
  <si>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</si>
  <si>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</si>
  <si>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</si>
  <si>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</si>
  <si>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</si>
  <si>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</si>
  <si>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</si>
  <si>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</si>
  <si>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</si>
  <si>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</si>
  <si>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</si>
  <si>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</si>
  <si>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</si>
  <si>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</si>
  <si>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</si>
  <si>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</si>
  <si>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</si>
  <si>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</si>
  <si>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</si>
  <si>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</si>
  <si>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</si>
  <si>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</si>
  <si>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</si>
  <si>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</si>
  <si>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</si>
  <si>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</si>
  <si>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</si>
  <si>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</si>
  <si>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</si>
  <si>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</si>
  <si>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</si>
  <si>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</si>
  <si>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</si>
  <si>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</si>
  <si>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</si>
  <si>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</si>
  <si>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</si>
  <si>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</si>
  <si>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</si>
  <si>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</si>
  <si>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</si>
  <si>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</si>
  <si>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</si>
  <si>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</si>
  <si>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</si>
  <si>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</si>
  <si>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</si>
  <si>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</si>
  <si>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</si>
  <si>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</si>
  <si>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</si>
  <si>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</si>
  <si>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</si>
  <si>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</si>
  <si>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</si>
  <si>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</si>
  <si>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</si>
  <si>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</si>
  <si>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</si>
  <si>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</si>
  <si>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</si>
  <si>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</si>
  <si>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</si>
  <si>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</si>
  <si>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</si>
  <si>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</si>
  <si>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</si>
  <si>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</si>
  <si>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</si>
  <si>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</si>
  <si>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</si>
  <si>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</si>
  <si>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</si>
  <si>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</si>
  <si>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</si>
  <si>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</si>
  <si>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</si>
  <si>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</si>
  <si>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</si>
  <si>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</si>
  <si>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</si>
  <si>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</si>
  <si>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</si>
  <si>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</si>
  <si>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</si>
  <si>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</si>
  <si>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</si>
  <si>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</si>
  <si>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</si>
  <si>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</si>
  <si>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</si>
  <si>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</si>
  <si>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</si>
  <si>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</si>
  <si>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</si>
  <si>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</si>
  <si>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</si>
  <si>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</si>
  <si>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</si>
  <si>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</si>
  <si>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</si>
  <si>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</si>
  <si>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</si>
  <si>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</si>
  <si>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</si>
  <si>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</si>
  <si>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</si>
  <si>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</si>
  <si>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</si>
  <si>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</si>
  <si>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</si>
  <si>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</si>
  <si>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</si>
  <si>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</si>
  <si>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</si>
  <si>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</si>
  <si>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</si>
  <si>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</si>
  <si>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</si>
  <si>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</si>
  <si>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</si>
  <si>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</si>
  <si>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</si>
  <si>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</si>
  <si>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</si>
  <si>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</si>
  <si>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</si>
  <si>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</si>
  <si>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</si>
  <si>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</si>
  <si>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</si>
  <si>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</si>
  <si>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</si>
  <si>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</si>
  <si>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</si>
  <si>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</si>
  <si>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</si>
  <si>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</si>
  <si>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</si>
  <si>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</si>
  <si>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</si>
  <si>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</si>
  <si>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</si>
  <si>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</si>
  <si>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</si>
  <si>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</si>
  <si>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</si>
  <si>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</si>
  <si>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</si>
  <si>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</si>
  <si>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</si>
  <si>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</si>
  <si>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</si>
  <si>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</si>
  <si>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</si>
  <si>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</si>
  <si>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</si>
  <si>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</si>
  <si>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</si>
  <si>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</si>
  <si>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</si>
  <si>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</si>
  <si>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</si>
  <si>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</si>
  <si>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</si>
  <si>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</si>
  <si>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</si>
  <si>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</si>
  <si>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</si>
  <si>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</si>
  <si>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</si>
  <si>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</si>
  <si>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</si>
  <si>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</si>
  <si>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</si>
  <si>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</si>
  <si>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</si>
  <si>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</si>
  <si>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</si>
  <si>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</si>
  <si>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</si>
  <si>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</si>
  <si>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</si>
  <si>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</si>
  <si>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</si>
  <si>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</si>
  <si>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</si>
  <si>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</si>
  <si>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</si>
  <si>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</si>
  <si>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</si>
  <si>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</si>
  <si>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</si>
  <si>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</si>
  <si>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</si>
  <si>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</si>
  <si>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</si>
  <si>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</si>
  <si>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</si>
  <si>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</si>
  <si>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</si>
  <si>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</si>
  <si>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</si>
  <si>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</si>
  <si>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</si>
  <si>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</si>
  <si>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</si>
  <si>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</si>
  <si>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</si>
  <si>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</si>
  <si>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</si>
  <si>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</si>
  <si>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</si>
  <si>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</si>
  <si>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</si>
  <si>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</si>
  <si>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</si>
  <si>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</si>
  <si>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</si>
  <si>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</si>
  <si>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</si>
  <si>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</si>
  <si>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</si>
  <si>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</si>
  <si>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</si>
  <si>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</si>
  <si>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</si>
  <si>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</si>
  <si>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</si>
  <si>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</si>
  <si>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</si>
  <si>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</si>
  <si>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</si>
  <si>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</si>
  <si>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</si>
  <si>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</si>
  <si>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</si>
  <si>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</si>
  <si>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</si>
  <si>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</si>
  <si>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</si>
  <si>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</si>
  <si>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</si>
  <si>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</si>
  <si>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</si>
  <si>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</si>
  <si>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</si>
  <si>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</si>
  <si>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</si>
  <si>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</si>
  <si>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</si>
  <si>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</si>
  <si>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</si>
  <si>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</si>
  <si>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</si>
  <si>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</si>
  <si>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</si>
  <si>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</si>
  <si>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</si>
  <si>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</si>
  <si>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</si>
  <si>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</si>
  <si>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</si>
  <si>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</si>
  <si>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</si>
  <si>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</si>
  <si>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</si>
  <si>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</si>
  <si>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</si>
  <si>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</si>
  <si>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</si>
  <si>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</si>
  <si>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</si>
  <si>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</si>
  <si>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</si>
  <si>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</si>
  <si>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</si>
  <si>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</si>
  <si>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</si>
  <si>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</si>
  <si>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</si>
  <si>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</si>
  <si>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</si>
  <si>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</si>
  <si>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</si>
  <si>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</si>
  <si>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</si>
  <si>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</si>
  <si>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</si>
  <si>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</si>
  <si>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</si>
  <si>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</si>
  <si>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</si>
  <si>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</si>
  <si>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</si>
  <si>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</si>
  <si>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</si>
  <si>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</si>
  <si>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</si>
  <si>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</si>
  <si>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</si>
  <si>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</si>
  <si>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</si>
  <si>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</si>
  <si>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</si>
  <si>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</si>
  <si>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</si>
  <si>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</si>
  <si>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</si>
  <si>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</si>
  <si>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</si>
  <si>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</si>
  <si>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</si>
  <si>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</si>
  <si>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</si>
  <si>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</si>
  <si>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</si>
  <si>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</si>
  <si>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</si>
  <si>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</si>
  <si>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</si>
  <si>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</si>
  <si>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</si>
  <si>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</si>
  <si>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</si>
  <si>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</si>
  <si>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</si>
  <si>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</si>
  <si>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</si>
  <si>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</si>
  <si>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</si>
  <si>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</si>
  <si>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</si>
  <si>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</si>
  <si>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</si>
  <si>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</si>
  <si>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</si>
  <si>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</si>
  <si>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</si>
  <si>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</si>
  <si>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</si>
  <si>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</si>
  <si>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</si>
  <si>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</si>
  <si>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</si>
  <si>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</si>
  <si>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</si>
  <si>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</si>
  <si>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</si>
  <si>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</si>
  <si>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</si>
  <si>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</si>
  <si>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</si>
  <si>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</si>
  <si>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</si>
  <si>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</si>
  <si>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</si>
  <si>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</si>
  <si>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</si>
  <si>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</si>
  <si>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</si>
  <si>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</si>
  <si>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</si>
  <si>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</si>
  <si>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</si>
  <si>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</si>
  <si>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</si>
  <si>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</si>
  <si>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</si>
  <si>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</si>
  <si>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</si>
  <si>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</si>
  <si>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</si>
  <si>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</si>
  <si>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</si>
  <si>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</si>
  <si>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</si>
  <si>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</si>
  <si>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</si>
  <si>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</si>
  <si>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</si>
  <si>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</si>
  <si>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</si>
  <si>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</si>
  <si>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</si>
  <si>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</si>
  <si>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</si>
  <si>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</si>
  <si>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</si>
  <si>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</si>
  <si>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</si>
  <si>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</si>
  <si>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</si>
  <si>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</si>
  <si>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</si>
  <si>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</si>
  <si>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</si>
  <si>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</si>
  <si>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</si>
  <si>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</si>
  <si>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</si>
  <si>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</si>
  <si>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</si>
  <si>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</si>
  <si>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</si>
  <si>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</si>
  <si>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</si>
  <si>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</si>
  <si>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</si>
  <si>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</si>
  <si>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</si>
  <si>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</si>
  <si>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</si>
  <si>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</si>
  <si>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</si>
  <si>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</si>
  <si>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</si>
  <si>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</si>
  <si>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</si>
  <si>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</si>
  <si>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</si>
  <si>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</si>
  <si>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</si>
  <si>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</si>
  <si>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</si>
  <si>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</si>
  <si>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</si>
  <si>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</si>
  <si>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</si>
  <si>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</si>
  <si>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</si>
  <si>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</si>
  <si>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</si>
  <si>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</si>
  <si>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</si>
  <si>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</si>
  <si>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</si>
  <si>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</si>
  <si>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</si>
  <si>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</si>
  <si>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</si>
  <si>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</si>
  <si>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</si>
  <si>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</si>
  <si>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</si>
  <si>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</si>
  <si>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</si>
  <si>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</si>
  <si>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</si>
  <si>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</si>
  <si>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</si>
  <si>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</si>
  <si>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</si>
  <si>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</si>
  <si>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</si>
  <si>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</si>
  <si>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</si>
  <si>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</si>
  <si>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</si>
  <si>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</si>
  <si>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</si>
  <si>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</si>
  <si>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</si>
  <si>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</si>
  <si>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</si>
  <si>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</si>
  <si>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</si>
  <si>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</si>
  <si>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</si>
  <si>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</si>
  <si>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</si>
  <si>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</si>
  <si>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</si>
  <si>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</si>
  <si>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</si>
  <si>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</si>
  <si>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</si>
  <si>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</si>
  <si>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</si>
  <si>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</si>
  <si>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</si>
  <si>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</si>
  <si>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</si>
  <si>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</si>
  <si>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</si>
  <si>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</si>
  <si>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</si>
  <si>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</si>
  <si>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</si>
  <si>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</si>
  <si>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</si>
  <si>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</si>
  <si>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</si>
  <si>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</si>
  <si>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</si>
  <si>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</si>
  <si>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</si>
  <si>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</si>
  <si>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</si>
  <si>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</si>
  <si>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</si>
  <si>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</si>
  <si>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</si>
  <si>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</si>
  <si>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</si>
  <si>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</si>
  <si>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</si>
  <si>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</si>
  <si>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</si>
  <si>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</si>
  <si>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</si>
  <si>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</si>
  <si>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</si>
  <si>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</si>
  <si>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</si>
  <si>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</si>
  <si>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</si>
  <si>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</si>
  <si>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</si>
  <si>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</si>
  <si>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</si>
  <si>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</si>
  <si>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</si>
  <si>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</si>
  <si>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</si>
  <si>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</si>
  <si>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</si>
  <si>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</si>
  <si>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</si>
  <si>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</si>
  <si>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</si>
  <si>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</si>
  <si>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</si>
  <si>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</si>
  <si>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</si>
  <si>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</si>
  <si>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</si>
  <si>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</si>
  <si>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</si>
  <si>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</si>
  <si>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</si>
  <si>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</si>
  <si>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</si>
  <si>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</si>
  <si>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</si>
  <si>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</si>
  <si>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</si>
  <si>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</si>
  <si>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</si>
  <si>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</si>
  <si>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</si>
  <si>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</si>
  <si>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</si>
  <si>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</si>
  <si>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</si>
  <si>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</si>
  <si>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</si>
  <si>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</si>
  <si>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</si>
  <si>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</si>
  <si>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</si>
  <si>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</si>
  <si>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</si>
  <si>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</si>
  <si>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</si>
  <si>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</si>
  <si>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</si>
  <si>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</si>
  <si>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</si>
  <si>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</si>
  <si>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</si>
  <si>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</si>
  <si>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</si>
  <si>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</si>
  <si>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</si>
  <si>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</si>
  <si>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</si>
  <si>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</si>
  <si>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</si>
  <si>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</si>
  <si>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</si>
  <si>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</si>
  <si>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</si>
  <si>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</si>
  <si>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</si>
  <si>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</si>
  <si>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</si>
  <si>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</si>
  <si>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</si>
  <si>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</si>
  <si>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</si>
  <si>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</si>
  <si>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</si>
  <si>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</si>
  <si>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</si>
  <si>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</si>
  <si>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</si>
  <si>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</si>
  <si>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</si>
  <si>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</si>
  <si>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</si>
  <si>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</si>
  <si>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</si>
  <si>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</si>
  <si>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</si>
  <si>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</si>
  <si>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</si>
  <si>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</si>
  <si>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</si>
  <si>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</si>
  <si>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</si>
  <si>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</si>
  <si>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</si>
  <si>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</si>
  <si>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</si>
  <si>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</si>
  <si>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</si>
  <si>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</si>
  <si>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</si>
  <si>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</si>
  <si>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</si>
  <si>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</si>
  <si>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</si>
  <si>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</si>
  <si>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</si>
  <si>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</si>
  <si>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</si>
  <si>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</si>
  <si>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</si>
  <si>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</si>
  <si>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</si>
  <si>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</si>
  <si>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</si>
  <si>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</si>
  <si>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</si>
  <si>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</si>
  <si>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</si>
  <si>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</si>
  <si>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</si>
  <si>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</si>
  <si>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</si>
  <si>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</si>
  <si>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</si>
  <si>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</si>
  <si>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</si>
  <si>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</si>
  <si>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</si>
  <si>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</si>
  <si>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</si>
  <si>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</si>
  <si>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</si>
  <si>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</si>
  <si>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</si>
  <si>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</si>
  <si>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</si>
  <si>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</si>
  <si>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</si>
  <si>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</si>
  <si>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</si>
  <si>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</si>
  <si>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</si>
  <si>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</si>
  <si>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</si>
  <si>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</si>
  <si>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</si>
  <si>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</si>
  <si>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</si>
  <si>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</si>
  <si>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</si>
  <si>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</si>
  <si>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</si>
  <si>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</si>
  <si>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</si>
  <si>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</si>
  <si>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</si>
  <si>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</si>
  <si>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</si>
  <si>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</si>
  <si>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</si>
  <si>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</si>
  <si>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</si>
  <si>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</si>
  <si>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</si>
  <si>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</si>
  <si>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</si>
  <si>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</si>
  <si>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</si>
  <si>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</si>
  <si>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</si>
  <si>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</si>
  <si>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</si>
  <si>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</si>
  <si>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</si>
  <si>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</si>
  <si>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</si>
  <si>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</si>
  <si>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</si>
  <si>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</si>
  <si>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</si>
  <si>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</si>
  <si>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</si>
  <si>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</si>
  <si>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</si>
  <si>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</si>
  <si>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</si>
  <si>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</si>
  <si>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</si>
  <si>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</si>
  <si>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</si>
  <si>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</si>
  <si>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</si>
  <si>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</si>
  <si>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</si>
  <si>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</si>
  <si>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</si>
  <si>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</si>
  <si>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</si>
  <si>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</si>
  <si>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</si>
  <si>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</si>
  <si>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</si>
  <si>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</si>
  <si>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</si>
  <si>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</si>
  <si>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</si>
  <si>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</si>
  <si>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</si>
  <si>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</si>
  <si>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</si>
  <si>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</si>
  <si>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</si>
  <si>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</si>
  <si>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</si>
  <si>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</si>
  <si>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</si>
  <si>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</si>
  <si>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</si>
  <si>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</si>
  <si>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</si>
  <si>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</si>
  <si>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</si>
  <si>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</si>
  <si>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</si>
  <si>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</si>
  <si>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</si>
  <si>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</si>
  <si>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</si>
  <si>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</si>
  <si>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</si>
  <si>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</si>
  <si>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</si>
  <si>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</si>
  <si>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</si>
  <si>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</si>
  <si>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</si>
  <si>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</si>
  <si>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</si>
  <si>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</si>
  <si>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</si>
  <si>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</si>
  <si>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</si>
  <si>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</si>
  <si>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</si>
  <si>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</si>
  <si>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</si>
  <si>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</si>
  <si>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</si>
  <si>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</si>
  <si>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</si>
  <si>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</si>
  <si>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</si>
  <si>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</si>
  <si>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</si>
  <si>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</si>
  <si>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</si>
  <si>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</si>
  <si>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</si>
  <si>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</si>
  <si>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</si>
  <si>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</si>
  <si>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</si>
  <si>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</si>
  <si>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</si>
  <si>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</si>
  <si>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</si>
  <si>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</si>
  <si>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</si>
  <si>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</si>
  <si>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</si>
  <si>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</si>
  <si>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</si>
  <si>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</si>
  <si>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</si>
  <si>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</si>
  <si>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</si>
  <si>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</si>
  <si>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</si>
  <si>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</si>
  <si>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</si>
  <si>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</si>
  <si>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</si>
  <si>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</si>
  <si>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</si>
  <si>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</si>
  <si>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</si>
  <si>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</si>
  <si>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</si>
  <si>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</si>
  <si>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</si>
  <si>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</si>
  <si>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</si>
  <si>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</si>
  <si>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</si>
  <si>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</si>
  <si>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</si>
  <si>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</si>
  <si>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</si>
  <si>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</si>
  <si>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</si>
  <si>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</si>
  <si>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</si>
  <si>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</si>
  <si>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</si>
  <si>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</si>
  <si>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</si>
  <si>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</si>
  <si>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</si>
  <si>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</si>
  <si>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</si>
  <si>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</si>
  <si>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</si>
  <si>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</si>
  <si>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</si>
  <si>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</si>
  <si>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</si>
  <si>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</si>
  <si>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</si>
  <si>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</si>
  <si>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</si>
  <si>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</si>
  <si>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</si>
  <si>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</si>
  <si>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</si>
  <si>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</si>
  <si>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</si>
  <si>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</si>
  <si>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</si>
  <si>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</si>
  <si>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</si>
  <si>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</si>
  <si>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</si>
  <si>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</si>
  <si>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</si>
  <si>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</si>
  <si>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</si>
  <si>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</si>
  <si>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</si>
  <si>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</si>
  <si>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</si>
  <si>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</si>
  <si>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</si>
  <si>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</si>
  <si>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</si>
  <si>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</si>
  <si>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</si>
  <si>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</si>
  <si>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</si>
  <si>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</si>
  <si>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</si>
  <si>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</si>
  <si>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</si>
  <si>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</si>
  <si>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</si>
  <si>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</si>
  <si>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</si>
  <si>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</si>
  <si>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</si>
  <si>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</si>
  <si>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</si>
  <si>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</si>
  <si>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</si>
  <si>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</si>
  <si>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</si>
  <si>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</si>
  <si>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</si>
  <si>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</si>
  <si>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</si>
  <si>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</si>
  <si>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</si>
  <si>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</si>
  <si>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</si>
  <si>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</si>
  <si>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</si>
  <si>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</si>
  <si>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</si>
  <si>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</si>
  <si>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</si>
  <si>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</si>
  <si>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</si>
  <si>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</si>
  <si>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</si>
  <si>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</si>
  <si>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</si>
  <si>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</si>
  <si>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</si>
  <si>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</si>
  <si>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</si>
  <si>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</si>
  <si>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</si>
  <si>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</si>
  <si>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</si>
  <si>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</si>
  <si>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</si>
  <si>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</si>
  <si>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</si>
  <si>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</si>
  <si>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</si>
  <si>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</si>
  <si>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</si>
  <si>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</si>
  <si>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</si>
  <si>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</si>
  <si>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</si>
  <si>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</si>
  <si>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</si>
  <si>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</si>
  <si>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</si>
  <si>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</si>
  <si>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</si>
  <si>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</si>
  <si>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</si>
  <si>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</si>
  <si>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</si>
  <si>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</si>
  <si>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</si>
  <si>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</si>
  <si>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</si>
  <si>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</si>
  <si>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</si>
  <si>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</si>
  <si>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</si>
  <si>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</si>
  <si>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</si>
  <si>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</si>
  <si>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</si>
  <si>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</si>
  <si>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</si>
  <si>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</si>
  <si>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</si>
  <si>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</si>
  <si>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</si>
  <si>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</si>
  <si>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</si>
  <si>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</si>
  <si>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</si>
  <si>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</si>
  <si>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</si>
  <si>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</si>
  <si>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</si>
  <si>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</si>
  <si>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</si>
  <si>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</si>
  <si>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</si>
  <si>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</si>
  <si>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</si>
  <si>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</si>
  <si>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</si>
  <si>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</si>
  <si>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</si>
  <si>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</si>
  <si>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</si>
  <si>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</si>
  <si>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</si>
  <si>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</si>
  <si>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</si>
  <si>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</si>
  <si>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</si>
  <si>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</si>
  <si>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</si>
  <si>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</si>
  <si>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</si>
  <si>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</si>
  <si>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</si>
  <si>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</si>
  <si>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</si>
  <si>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</si>
  <si>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</si>
  <si>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</si>
  <si>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</si>
  <si>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</si>
  <si>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</si>
  <si>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</si>
  <si>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</si>
  <si>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</si>
  <si>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</si>
  <si>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</si>
  <si>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</si>
  <si>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</si>
  <si>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</si>
  <si>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</si>
  <si>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</si>
  <si>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</si>
  <si>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</si>
  <si>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</si>
  <si>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</si>
  <si>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</si>
  <si>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</si>
  <si>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</si>
  <si>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</si>
  <si>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</si>
  <si>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</si>
  <si>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</si>
  <si>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</si>
  <si>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</si>
  <si>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</si>
  <si>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</si>
  <si>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</si>
  <si>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</si>
  <si>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</si>
  <si>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</si>
  <si>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</si>
  <si>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</si>
  <si>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</si>
  <si>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</si>
  <si>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</si>
  <si>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</si>
  <si>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</si>
  <si>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</si>
  <si>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</si>
  <si>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</si>
  <si>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</si>
  <si>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</si>
  <si>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</si>
  <si>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</si>
  <si>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</si>
  <si>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</si>
  <si>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</si>
  <si>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</si>
  <si>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</si>
  <si>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</si>
  <si>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</si>
  <si>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</si>
  <si>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</si>
  <si>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</si>
  <si>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</si>
  <si>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</si>
  <si>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</si>
  <si>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</si>
  <si>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</si>
  <si>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</si>
  <si>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</si>
  <si>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</si>
  <si>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</si>
  <si>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</si>
  <si>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</si>
  <si>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</si>
  <si>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</si>
  <si>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</si>
  <si>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</si>
  <si>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</si>
  <si>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</si>
  <si>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</si>
  <si>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</si>
  <si>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</si>
  <si>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</si>
  <si>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</si>
  <si>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</si>
  <si>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</si>
  <si>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</si>
  <si>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</si>
  <si>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</si>
  <si>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</si>
  <si>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</si>
  <si>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</si>
  <si>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</si>
  <si>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</si>
  <si>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</si>
  <si>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</si>
  <si>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</si>
  <si>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</si>
  <si>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</si>
  <si>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</si>
  <si>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</si>
  <si>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</si>
  <si>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</si>
  <si>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</si>
  <si>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</si>
  <si>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</si>
  <si>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</si>
  <si>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</si>
  <si>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</si>
  <si>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</si>
  <si>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</si>
  <si>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</si>
  <si>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</si>
  <si>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</si>
  <si>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</si>
  <si>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</si>
  <si>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</si>
  <si>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</si>
  <si>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</si>
  <si>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</si>
  <si>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</si>
  <si>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</si>
  <si>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</si>
  <si>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</si>
  <si>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</si>
  <si>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</si>
  <si>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</si>
  <si>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</si>
  <si>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</si>
  <si>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</si>
  <si>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</si>
  <si>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</si>
  <si>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</si>
  <si>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</si>
  <si>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</si>
  <si>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</si>
  <si>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</si>
  <si>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</si>
  <si>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</si>
  <si>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</si>
  <si>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</si>
  <si>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</si>
  <si>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</si>
  <si>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</si>
  <si>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</si>
  <si>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</si>
  <si>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</si>
  <si>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</si>
  <si>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</si>
  <si>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</si>
  <si>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</si>
  <si>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</si>
  <si>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</si>
  <si>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</si>
  <si>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</si>
  <si>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</si>
  <si>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</si>
  <si>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</si>
  <si>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</si>
  <si>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</si>
  <si>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</si>
  <si>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</si>
  <si>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</si>
  <si>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</si>
  <si>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</si>
  <si>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</si>
  <si>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</si>
  <si>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</si>
  <si>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</si>
  <si>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</si>
  <si>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</si>
  <si>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</si>
  <si>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</si>
  <si>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</si>
  <si>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</si>
  <si>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</si>
  <si>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</si>
  <si>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</si>
  <si>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</si>
  <si>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</si>
  <si>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</si>
  <si>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</si>
  <si>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</si>
  <si>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</si>
  <si>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</si>
  <si>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</si>
  <si>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</si>
  <si>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</si>
  <si>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</si>
  <si>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</si>
  <si>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</si>
  <si>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</si>
  <si>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</si>
  <si>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</si>
  <si>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</si>
  <si>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</si>
  <si>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</si>
  <si>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</si>
  <si>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</si>
  <si>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</si>
  <si>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</si>
  <si>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</si>
  <si>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</si>
  <si>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</si>
  <si>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</si>
  <si>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</si>
  <si>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</si>
  <si>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</si>
  <si>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</si>
  <si>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</si>
  <si>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</si>
  <si>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</si>
  <si>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</si>
  <si>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</si>
  <si>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</si>
  <si>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</si>
  <si>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</si>
  <si>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</si>
  <si>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</si>
  <si>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</si>
  <si>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</si>
  <si>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</si>
  <si>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</si>
  <si>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</si>
  <si>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</si>
  <si>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</si>
  <si>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</si>
  <si>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</si>
  <si>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</si>
  <si>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</si>
  <si>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</si>
  <si>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</si>
  <si>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</si>
  <si>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</si>
  <si>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</si>
  <si>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</si>
  <si>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</si>
  <si>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</si>
  <si>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</si>
  <si>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</si>
  <si>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</si>
  <si>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</si>
  <si>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</si>
  <si>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</si>
  <si>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</si>
  <si>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</si>
  <si>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</si>
  <si>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</si>
  <si>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</si>
  <si>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</si>
  <si>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</si>
  <si>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</si>
  <si>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</si>
  <si>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</si>
  <si>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</si>
  <si>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</si>
  <si>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</si>
  <si>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</si>
  <si>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</si>
  <si>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</si>
  <si>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</si>
  <si>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</si>
  <si>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</si>
  <si>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</si>
  <si>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</si>
  <si>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</si>
  <si>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</si>
  <si>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</si>
  <si>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</si>
  <si>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</si>
  <si>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</si>
  <si>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</si>
  <si>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</si>
  <si>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</si>
  <si>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</si>
  <si>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</si>
  <si>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</si>
  <si>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</si>
  <si>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</si>
  <si>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</si>
  <si>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</si>
  <si>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</si>
  <si>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</si>
  <si>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</si>
  <si>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</si>
  <si>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</si>
  <si>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</si>
  <si>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</si>
  <si>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</si>
  <si>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</si>
  <si>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</si>
  <si>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</si>
  <si>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</si>
  <si>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</si>
  <si>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</si>
  <si>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</si>
  <si>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</si>
  <si>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</si>
  <si>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</si>
  <si>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</si>
  <si>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</si>
  <si>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</si>
  <si>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</si>
  <si>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</si>
  <si>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</si>
  <si>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</si>
  <si>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</si>
  <si>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</si>
  <si>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</si>
  <si>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</si>
  <si>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</si>
  <si>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</si>
  <si>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</si>
  <si>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</si>
  <si>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</si>
  <si>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</si>
  <si>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</si>
  <si>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</si>
  <si>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</si>
  <si>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</si>
  <si>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</si>
  <si>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</si>
  <si>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</si>
  <si>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</si>
  <si>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</si>
  <si>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</si>
  <si>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</si>
  <si>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</si>
  <si>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</si>
  <si>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</si>
  <si>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</si>
  <si>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</si>
  <si>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</si>
  <si>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</si>
  <si>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</si>
  <si>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</si>
  <si>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</si>
  <si>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</si>
  <si>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</si>
  <si>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</si>
  <si>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</si>
  <si>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</si>
  <si>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</si>
  <si>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</si>
  <si>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</si>
  <si>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</si>
  <si>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</si>
  <si>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</si>
  <si>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</si>
  <si>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</si>
  <si>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</si>
  <si>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</si>
  <si>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</si>
  <si>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</si>
  <si>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</si>
  <si>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</si>
  <si>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</si>
  <si>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</si>
  <si>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</si>
  <si>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</si>
  <si>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</si>
  <si>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</si>
  <si>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</si>
  <si>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</si>
  <si>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</si>
  <si>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</si>
  <si>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</si>
  <si>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</si>
  <si>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</si>
  <si>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</si>
  <si>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</si>
  <si>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</si>
  <si>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</si>
  <si>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</si>
  <si>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</si>
  <si>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</si>
  <si>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</si>
  <si>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</si>
  <si>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</si>
  <si>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</si>
  <si>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</si>
  <si>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</si>
  <si>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</si>
  <si>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</si>
  <si>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</si>
  <si>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</si>
  <si>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</si>
  <si>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</si>
  <si>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</si>
  <si>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</si>
  <si>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</si>
  <si>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</si>
  <si>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</si>
  <si>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</si>
  <si>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</si>
  <si>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</si>
  <si>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</si>
  <si>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</si>
  <si>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</si>
  <si>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</si>
  <si>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</si>
  <si>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</si>
  <si>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</si>
  <si>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</si>
  <si>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</si>
  <si>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</si>
  <si>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</si>
  <si>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</si>
  <si>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</si>
  <si>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</si>
  <si>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</si>
  <si>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</si>
  <si>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</si>
  <si>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</si>
  <si>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</si>
  <si>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</si>
  <si>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</si>
  <si>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</si>
  <si>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</si>
  <si>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</si>
  <si>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</si>
  <si>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</si>
  <si>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</si>
  <si>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</si>
  <si>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</si>
  <si>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</si>
  <si>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</si>
  <si>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</si>
  <si>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</si>
  <si>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</si>
  <si>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</si>
  <si>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</si>
  <si>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</si>
  <si>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</si>
  <si>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</si>
  <si>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</si>
  <si>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</si>
  <si>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</si>
  <si>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</si>
  <si>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</si>
  <si>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</si>
  <si>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</si>
  <si>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</si>
  <si>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</si>
  <si>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</si>
  <si>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</si>
  <si>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</si>
  <si>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</si>
  <si>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</si>
  <si>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</si>
  <si>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</si>
  <si>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</si>
  <si>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</si>
  <si>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</si>
  <si>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</si>
  <si>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</si>
  <si>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</si>
  <si>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</si>
  <si>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</si>
  <si>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</si>
  <si>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</si>
  <si>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</si>
  <si>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</si>
  <si>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</si>
  <si>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</si>
  <si>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</si>
  <si>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</si>
  <si>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</si>
  <si>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</si>
  <si>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</si>
  <si>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</si>
  <si>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</si>
  <si>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</si>
  <si>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</si>
  <si>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</si>
  <si>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</si>
  <si>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</si>
  <si>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</si>
  <si>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</si>
  <si>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</si>
  <si>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</si>
  <si>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</si>
  <si>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</si>
  <si>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</si>
  <si>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</si>
  <si>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</si>
  <si>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</si>
  <si>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</si>
  <si>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</si>
  <si>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</si>
  <si>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</si>
  <si>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</si>
  <si>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</si>
  <si>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</si>
  <si>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</si>
  <si>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</si>
  <si>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</si>
  <si>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</si>
  <si>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</si>
  <si>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</si>
  <si>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</si>
  <si>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</si>
  <si>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</si>
  <si>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</si>
  <si>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</si>
  <si>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</si>
  <si>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</si>
  <si>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</si>
  <si>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</si>
  <si>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</si>
  <si>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</si>
  <si>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</si>
  <si>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</si>
  <si>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</si>
  <si>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</si>
  <si>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</si>
  <si>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</si>
  <si>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</si>
  <si>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</si>
  <si>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</si>
  <si>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</si>
  <si>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</si>
  <si>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</si>
  <si>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</si>
  <si>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</si>
  <si>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</si>
  <si>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</si>
  <si>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</si>
  <si>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</si>
  <si>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</si>
  <si>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</si>
  <si>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</si>
  <si>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</si>
  <si>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</si>
  <si>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</si>
  <si>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</si>
  <si>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</si>
  <si>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</si>
  <si>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</si>
  <si>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</si>
  <si>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</si>
  <si>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</si>
  <si>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</si>
  <si>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</si>
  <si>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</si>
  <si>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</si>
  <si>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</si>
  <si>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</si>
  <si>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</si>
  <si>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</si>
  <si>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</si>
  <si>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</si>
  <si>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</si>
  <si>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</si>
  <si>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</si>
  <si>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</si>
  <si>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</si>
  <si>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</si>
  <si>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</si>
  <si>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</si>
  <si>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</si>
  <si>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</si>
  <si>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</si>
  <si>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</si>
  <si>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</si>
  <si>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</si>
  <si>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</si>
  <si>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</si>
  <si>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</si>
  <si>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</si>
  <si>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</si>
  <si>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</si>
  <si>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</si>
  <si>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</si>
  <si>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</si>
  <si>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</si>
  <si>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</si>
  <si>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</si>
  <si>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</si>
  <si>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</si>
  <si>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</si>
  <si>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</si>
  <si>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</si>
  <si>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</si>
  <si>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</si>
  <si>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</si>
  <si>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</si>
  <si>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</si>
  <si>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</si>
  <si>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</si>
  <si>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</si>
  <si>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</si>
  <si>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</si>
  <si>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</si>
  <si>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</si>
  <si>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</si>
  <si>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</si>
  <si>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</si>
  <si>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</si>
  <si>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</si>
  <si>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</si>
  <si>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</si>
  <si>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</si>
  <si>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</si>
  <si>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</si>
  <si>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</si>
  <si>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</si>
  <si>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</si>
  <si>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</si>
  <si>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</si>
  <si>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</si>
  <si>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</si>
  <si>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</si>
  <si>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</si>
  <si>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</si>
  <si>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</si>
  <si>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</si>
  <si>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</si>
  <si>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</si>
  <si>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</si>
  <si>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</si>
  <si>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</si>
  <si>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</si>
  <si>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</si>
  <si>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</si>
  <si>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</si>
  <si>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</si>
  <si>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</si>
  <si>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</si>
  <si>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</si>
  <si>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</si>
  <si>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</si>
  <si>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</si>
  <si>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</si>
  <si>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</si>
  <si>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</si>
  <si>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</si>
  <si>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</si>
  <si>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</si>
  <si>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</si>
  <si>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</si>
  <si>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</si>
  <si>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</si>
  <si>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</si>
  <si>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</si>
  <si>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</si>
  <si>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</si>
  <si>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</si>
  <si>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</si>
  <si>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</si>
  <si>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</si>
  <si>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</si>
  <si>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</si>
  <si>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</si>
  <si>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</si>
  <si>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</si>
  <si>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</si>
  <si>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</si>
  <si>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</si>
  <si>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</si>
  <si>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</si>
  <si>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</si>
  <si>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</si>
  <si>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</si>
  <si>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</si>
  <si>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</si>
  <si>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</si>
  <si>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</si>
  <si>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</si>
  <si>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</si>
  <si>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</si>
  <si>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</si>
  <si>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</si>
  <si>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</si>
  <si>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</si>
  <si>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</si>
  <si>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</si>
  <si>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</si>
  <si>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</si>
  <si>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</si>
  <si>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</si>
  <si>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</si>
  <si>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</si>
  <si>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</si>
  <si>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</si>
  <si>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</si>
  <si>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</si>
  <si>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</si>
  <si>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</si>
  <si>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</si>
  <si>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</si>
  <si>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</si>
  <si>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</si>
  <si>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</si>
  <si>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</si>
  <si>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</si>
  <si>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</si>
  <si>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</si>
  <si>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</si>
  <si>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</si>
  <si>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</si>
  <si>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</si>
  <si>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</si>
  <si>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</si>
  <si>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</si>
  <si>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</si>
  <si>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</si>
  <si>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</si>
  <si>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</si>
  <si>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</si>
  <si>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</si>
  <si>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</si>
  <si>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</si>
  <si>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</si>
  <si>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</si>
  <si>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</si>
  <si>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</si>
  <si>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</si>
  <si>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</si>
  <si>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</si>
  <si>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</si>
  <si>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</si>
  <si>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</si>
  <si>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</si>
  <si>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</si>
  <si>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</si>
  <si>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</si>
  <si>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</si>
  <si>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</si>
  <si>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</si>
  <si>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</si>
  <si>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</si>
  <si>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</si>
  <si>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</si>
  <si>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</si>
  <si>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</si>
  <si>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</si>
  <si>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</si>
  <si>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</si>
  <si>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</si>
  <si>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</si>
  <si>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</si>
  <si>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</si>
  <si>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</si>
  <si>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</si>
  <si>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</si>
  <si>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</si>
  <si>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</si>
  <si>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</si>
  <si>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</si>
  <si>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</si>
  <si>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</si>
  <si>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</si>
  <si>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</si>
  <si>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</si>
  <si>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</si>
  <si>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</si>
  <si>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</si>
  <si>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</si>
  <si>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</si>
  <si>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</si>
  <si>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</si>
  <si>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</si>
  <si>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</si>
  <si>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</si>
  <si>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</si>
  <si>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</si>
  <si>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</si>
  <si>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</si>
  <si>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</si>
  <si>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</si>
  <si>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</si>
  <si>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</si>
  <si>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</si>
  <si>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</si>
  <si>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</si>
  <si>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</si>
  <si>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</si>
  <si>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</si>
  <si>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</si>
  <si>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</si>
  <si>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</si>
  <si>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</si>
  <si>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</si>
  <si>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</si>
  <si>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</si>
  <si>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</si>
  <si>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</si>
  <si>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</si>
  <si>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</si>
  <si>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</si>
  <si>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</si>
  <si>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</si>
  <si>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</si>
  <si>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</si>
  <si>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</si>
  <si>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</si>
  <si>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</si>
  <si>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</si>
  <si>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</si>
  <si>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</si>
  <si>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</si>
  <si>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</si>
  <si>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</si>
  <si>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</si>
  <si>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</si>
  <si>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</si>
  <si>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</si>
  <si>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</si>
  <si>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</si>
  <si>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</si>
  <si>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</si>
  <si>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</si>
  <si>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</si>
  <si>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</si>
  <si>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</si>
  <si>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</si>
  <si>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</si>
  <si>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</si>
  <si>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</si>
  <si>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</si>
  <si>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</si>
  <si>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</si>
  <si>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</si>
  <si>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</si>
  <si>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</si>
  <si>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</si>
  <si>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</si>
  <si>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</si>
  <si>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</si>
  <si>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</si>
  <si>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</si>
  <si>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</si>
  <si>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</si>
  <si>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</si>
  <si>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</si>
  <si>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</si>
  <si>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</si>
  <si>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</si>
  <si>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</si>
  <si>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</si>
  <si>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</si>
  <si>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</si>
  <si>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</si>
  <si>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</si>
  <si>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</si>
  <si>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</si>
  <si>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</si>
  <si>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</si>
  <si>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</si>
  <si>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</si>
  <si>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</si>
  <si>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</si>
  <si>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</si>
  <si>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</si>
  <si>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</si>
  <si>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</si>
  <si>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</si>
  <si>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</si>
  <si>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</si>
  <si>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</si>
  <si>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</si>
  <si>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</si>
  <si>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</si>
  <si>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</si>
  <si>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</si>
  <si>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</si>
  <si>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</si>
  <si>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</si>
  <si>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</si>
  <si>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</si>
  <si>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</si>
  <si>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</si>
  <si>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</si>
  <si>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</si>
  <si>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</si>
  <si>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</si>
  <si>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</si>
  <si>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</si>
  <si>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</si>
  <si>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</si>
  <si>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</si>
  <si>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</si>
  <si>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</si>
  <si>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</si>
  <si>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</si>
  <si>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</si>
  <si>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</si>
  <si>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</si>
  <si>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</si>
  <si>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</si>
  <si>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</si>
  <si>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</si>
  <si>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</si>
  <si>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</si>
  <si>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</si>
  <si>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</si>
  <si>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</si>
  <si>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</si>
  <si>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</si>
  <si>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</si>
  <si>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</si>
  <si>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</si>
  <si>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</si>
  <si>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</si>
  <si>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</si>
  <si>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</si>
  <si>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</si>
  <si>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</si>
  <si>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</si>
  <si>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</si>
  <si>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</si>
  <si>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</si>
  <si>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</si>
  <si>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</si>
  <si>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</si>
  <si>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</si>
  <si>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</si>
  <si>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</si>
  <si>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</si>
  <si>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</si>
  <si>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</si>
  <si>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</si>
  <si>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</si>
  <si>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</si>
  <si>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</si>
  <si>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</si>
  <si>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</si>
  <si>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</si>
  <si>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</si>
  <si>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</si>
  <si>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</si>
  <si>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</si>
  <si>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</si>
  <si>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</si>
  <si>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</si>
  <si>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</si>
  <si>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</si>
  <si>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</si>
  <si>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</si>
  <si>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</si>
  <si>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</si>
  <si>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</si>
  <si>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</si>
  <si>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</si>
  <si>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</si>
  <si>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</si>
  <si>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</si>
  <si>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</si>
  <si>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</si>
  <si>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</si>
  <si>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</si>
  <si>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</si>
  <si>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</si>
  <si>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</si>
  <si>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</si>
  <si>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</si>
  <si>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</si>
  <si>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</si>
  <si>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</si>
  <si>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</si>
  <si>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</si>
  <si>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</si>
  <si>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</si>
  <si>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</si>
  <si>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</si>
  <si>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</si>
  <si>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</si>
  <si>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</si>
  <si>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</si>
  <si>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</si>
  <si>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</si>
  <si>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</si>
  <si>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</si>
  <si>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</si>
  <si>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</si>
  <si>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</si>
  <si>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</si>
  <si>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</si>
  <si>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</si>
  <si>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</si>
  <si>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</si>
  <si>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</si>
  <si>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</si>
  <si>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</si>
  <si>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</si>
  <si>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</si>
  <si>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</si>
  <si>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</si>
  <si>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</si>
  <si>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</si>
  <si>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</si>
  <si>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</si>
  <si>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</si>
  <si>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</si>
  <si>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</si>
  <si>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</si>
  <si>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</si>
  <si>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</si>
  <si>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</si>
  <si>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</si>
  <si>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</si>
  <si>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</si>
  <si>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</si>
  <si>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</si>
  <si>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</si>
  <si>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</si>
  <si>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</si>
  <si>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</si>
  <si>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</si>
  <si>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</si>
  <si>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</si>
  <si>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</si>
  <si>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</si>
  <si>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</si>
  <si>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</si>
  <si>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</si>
  <si>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</si>
  <si>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</si>
  <si>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</si>
  <si>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</si>
  <si>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</si>
  <si>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</si>
  <si>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</si>
  <si>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</si>
  <si>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</si>
  <si>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</si>
  <si>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</si>
  <si>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</si>
  <si>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</si>
  <si>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</si>
  <si>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</si>
  <si>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</si>
  <si>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</si>
  <si>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</si>
  <si>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</si>
  <si>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</si>
  <si>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</si>
  <si>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</si>
  <si>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</si>
  <si>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</si>
  <si>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</si>
  <si>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</si>
  <si>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</si>
  <si>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</si>
  <si>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</si>
  <si>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</si>
  <si>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</si>
  <si>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</si>
  <si>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</si>
  <si>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</si>
  <si>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</si>
  <si>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</si>
  <si>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</si>
  <si>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</si>
  <si>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</si>
  <si>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</si>
  <si>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</si>
  <si>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</si>
  <si>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</si>
  <si>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</si>
  <si>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</si>
  <si>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</si>
  <si>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</si>
  <si>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</si>
  <si>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</si>
  <si>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</si>
  <si>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</si>
  <si>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</si>
  <si>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</si>
  <si>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</si>
  <si>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</si>
  <si>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</si>
  <si>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</si>
  <si>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</si>
  <si>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</si>
  <si>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</si>
  <si>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</si>
  <si>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</si>
  <si>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</si>
  <si>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</si>
  <si>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</si>
  <si>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</si>
  <si>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</si>
  <si>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</si>
  <si>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</si>
  <si>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</si>
  <si>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</si>
  <si>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</si>
  <si>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</si>
  <si>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</si>
  <si>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</si>
  <si>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</si>
  <si>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</si>
  <si>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</si>
  <si>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</si>
  <si>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</si>
  <si>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</si>
  <si>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</si>
  <si>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</si>
  <si>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</si>
  <si>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</si>
  <si>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</si>
  <si>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</si>
  <si>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</si>
  <si>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</si>
  <si>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</si>
  <si>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</si>
  <si>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</si>
  <si>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</si>
  <si>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</si>
  <si>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</si>
  <si>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</si>
  <si>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</si>
  <si>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</si>
  <si>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</si>
  <si>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</si>
  <si>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</si>
  <si>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</si>
  <si>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</si>
  <si>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</si>
  <si>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</si>
  <si>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</si>
  <si>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</si>
  <si>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</si>
  <si>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</si>
  <si>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</si>
  <si>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</si>
  <si>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</si>
  <si>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</si>
  <si>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</si>
  <si>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</si>
  <si>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</si>
  <si>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</si>
  <si>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</si>
  <si>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</si>
  <si>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</si>
  <si>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</si>
  <si>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</si>
  <si>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</si>
  <si>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</si>
  <si>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</si>
  <si>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</si>
  <si>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</si>
  <si>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</si>
  <si>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</si>
  <si>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</si>
  <si>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</si>
  <si>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</si>
  <si>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</si>
  <si>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</si>
  <si>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</si>
  <si>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</si>
  <si>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</si>
  <si>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</si>
  <si>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</si>
  <si>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</si>
  <si>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</si>
  <si>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</si>
  <si>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</si>
  <si>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</si>
  <si>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</si>
  <si>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</si>
  <si>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</si>
  <si>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</si>
  <si>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</si>
  <si>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</si>
  <si>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</si>
  <si>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</si>
  <si>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</si>
  <si>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</si>
  <si>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</si>
  <si>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</si>
  <si>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</si>
  <si>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</si>
  <si>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</si>
  <si>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</si>
  <si>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</si>
  <si>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</si>
  <si>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</si>
  <si>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</si>
  <si>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</si>
  <si>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</si>
  <si>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</si>
  <si>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</si>
  <si>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</si>
  <si>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</si>
  <si>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</si>
  <si>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</si>
  <si>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</si>
  <si>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</si>
  <si>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</si>
  <si>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</si>
  <si>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</si>
  <si>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</si>
  <si>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</si>
  <si>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</si>
  <si>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</si>
  <si>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</si>
  <si>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</si>
  <si>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</si>
  <si>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</si>
  <si>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</si>
  <si>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</si>
  <si>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</si>
  <si>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</si>
  <si>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</si>
  <si>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</si>
  <si>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</si>
  <si>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</si>
  <si>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</si>
  <si>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</si>
  <si>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</si>
  <si>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</si>
  <si>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</si>
  <si>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</si>
  <si>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</si>
  <si>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</si>
  <si>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</si>
  <si>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</si>
  <si>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</si>
  <si>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</si>
  <si>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</si>
  <si>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</si>
  <si>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</si>
  <si>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</si>
  <si>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</si>
  <si>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</si>
  <si>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</si>
  <si>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</si>
  <si>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</si>
  <si>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</si>
  <si>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</si>
  <si>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</si>
  <si>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</si>
  <si>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</si>
  <si>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</si>
  <si>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</si>
  <si>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</si>
  <si>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</si>
  <si>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</si>
  <si>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</si>
  <si>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</si>
  <si>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</si>
  <si>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</si>
  <si>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</si>
  <si>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</si>
  <si>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</si>
  <si>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</si>
  <si>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</si>
  <si>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</si>
  <si>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</si>
  <si>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</si>
  <si>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</si>
  <si>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</si>
  <si>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</si>
  <si>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</si>
  <si>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</si>
  <si>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</si>
  <si>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</si>
  <si>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</si>
  <si>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</si>
  <si>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</si>
  <si>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</si>
  <si>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</si>
  <si>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</si>
  <si>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</si>
  <si>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</si>
  <si>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</si>
  <si>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</si>
  <si>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</si>
  <si>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</si>
  <si>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</si>
  <si>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</si>
  <si>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</si>
  <si>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</si>
  <si>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</si>
  <si>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</si>
  <si>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</si>
  <si>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</si>
  <si>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</si>
  <si>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</si>
  <si>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</si>
  <si>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</si>
  <si>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</si>
  <si>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</si>
  <si>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</si>
  <si>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</si>
  <si>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</si>
  <si>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</si>
  <si>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</si>
  <si>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</si>
  <si>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</si>
  <si>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</si>
  <si>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</si>
  <si>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</si>
  <si>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</si>
  <si>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</si>
  <si>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</si>
  <si>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</si>
  <si>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</si>
  <si>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</si>
  <si>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</si>
  <si>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</si>
  <si>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</si>
  <si>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</si>
  <si>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</si>
  <si>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</si>
  <si>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</si>
  <si>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</si>
  <si>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</si>
  <si>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</si>
  <si>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</si>
  <si>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</si>
  <si>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</si>
  <si>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</si>
  <si>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</si>
  <si>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</si>
  <si>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</si>
  <si>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</si>
  <si>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</si>
  <si>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</si>
  <si>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</si>
  <si>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</si>
  <si>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</si>
  <si>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</si>
  <si>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</si>
  <si>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</si>
  <si>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</si>
  <si>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</si>
  <si>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</si>
  <si>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</si>
  <si>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</si>
  <si>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</si>
  <si>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</si>
  <si>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</si>
  <si>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</si>
  <si>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</si>
  <si>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</si>
  <si>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</si>
  <si>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</si>
  <si>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</si>
  <si>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</si>
  <si>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</si>
  <si>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</si>
  <si>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</si>
  <si>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</si>
  <si>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</si>
  <si>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</si>
  <si>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</si>
  <si>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</si>
  <si>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</si>
  <si>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</si>
  <si>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</si>
  <si>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</si>
  <si>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</si>
  <si>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</si>
  <si>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</si>
  <si>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</si>
  <si>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</si>
  <si>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</si>
  <si>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</si>
  <si>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</si>
  <si>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</si>
  <si>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</si>
  <si>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</si>
  <si>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</si>
  <si>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</si>
  <si>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</si>
  <si>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</si>
  <si>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</si>
  <si>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</si>
  <si>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</si>
  <si>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</si>
  <si>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</si>
  <si>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</si>
  <si>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</si>
  <si>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</si>
  <si>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</si>
  <si>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</si>
  <si>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</si>
  <si>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</si>
  <si>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</si>
  <si>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</si>
  <si>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</si>
  <si>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</si>
  <si>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</si>
  <si>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</si>
  <si>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</si>
  <si>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</si>
  <si>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</si>
  <si>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</si>
  <si>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</si>
  <si>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</si>
  <si>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</si>
  <si>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</si>
  <si>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</si>
  <si>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</si>
  <si>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</si>
  <si>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</si>
  <si>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</si>
  <si>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</si>
  <si>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</si>
  <si>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</si>
  <si>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</si>
  <si>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</si>
  <si>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</si>
  <si>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</si>
  <si>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</si>
  <si>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</si>
  <si>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</si>
  <si>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</si>
  <si>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</si>
  <si>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</si>
  <si>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</si>
  <si>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</si>
  <si>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</si>
  <si>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</si>
  <si>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</si>
  <si>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</si>
  <si>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</si>
  <si>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</si>
  <si>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</si>
  <si>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</si>
  <si>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</si>
  <si>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</si>
  <si>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</si>
  <si>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</si>
  <si>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</si>
  <si>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</si>
  <si>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</si>
  <si>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</si>
  <si>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</si>
  <si>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</si>
  <si>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</si>
  <si>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</si>
  <si>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</si>
  <si>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</si>
  <si>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</si>
  <si>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</si>
  <si>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</si>
  <si>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</si>
  <si>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</si>
  <si>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</si>
  <si>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</si>
  <si>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</si>
  <si>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</si>
  <si>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</si>
  <si>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</si>
  <si>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</si>
  <si>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</si>
  <si>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</si>
  <si>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</si>
  <si>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</si>
  <si>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</si>
  <si>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</si>
  <si>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</si>
  <si>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</si>
  <si>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</si>
  <si>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</si>
  <si>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</si>
  <si>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</si>
  <si>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</si>
  <si>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</si>
  <si>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</si>
  <si>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</si>
  <si>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</si>
  <si>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</si>
  <si>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</si>
  <si>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</si>
  <si>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</si>
  <si>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</si>
  <si>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</si>
  <si>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</si>
  <si>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</si>
  <si>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</si>
  <si>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</si>
  <si>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</si>
  <si>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</si>
  <si>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</si>
  <si>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</si>
  <si>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</si>
  <si>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</si>
  <si>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</si>
  <si>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</si>
  <si>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</si>
  <si>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</si>
  <si>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</si>
  <si>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</si>
  <si>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</si>
  <si>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</si>
  <si>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</si>
  <si>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</si>
  <si>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</si>
  <si>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</si>
  <si>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</si>
  <si>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</si>
  <si>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</si>
  <si>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</si>
  <si>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</si>
  <si>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</si>
  <si>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</si>
  <si>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</si>
  <si>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</si>
  <si>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</si>
  <si>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</si>
  <si>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</si>
  <si>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</si>
  <si>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</si>
  <si>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</si>
  <si>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</si>
  <si>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</si>
  <si>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</si>
  <si>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</si>
  <si>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</si>
  <si>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</si>
  <si>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</si>
  <si>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</si>
  <si>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</si>
  <si>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</si>
  <si>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</si>
  <si>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</si>
  <si>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</si>
  <si>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</si>
  <si>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</si>
  <si>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</si>
  <si>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</si>
  <si>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</si>
  <si>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</si>
  <si>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</si>
  <si>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</si>
  <si>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</si>
  <si>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</si>
  <si>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</si>
  <si>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</si>
  <si>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</si>
  <si>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</si>
  <si>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</si>
  <si>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</si>
  <si>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</si>
  <si>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</si>
  <si>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</si>
  <si>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</si>
  <si>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</si>
  <si>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</si>
  <si>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</si>
  <si>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</si>
  <si>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</si>
  <si>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</si>
  <si>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</si>
  <si>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</si>
  <si>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</si>
  <si>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</si>
  <si>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</si>
  <si>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</si>
  <si>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</si>
  <si>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</si>
  <si>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</si>
  <si>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</si>
  <si>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</si>
  <si>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</si>
  <si>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</si>
  <si>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</si>
  <si>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</si>
  <si>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</si>
  <si>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</si>
  <si>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</si>
  <si>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</si>
  <si>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</si>
  <si>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</si>
  <si>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</si>
  <si>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</si>
  <si>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</si>
  <si>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</si>
  <si>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</si>
  <si>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</si>
  <si>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</si>
  <si>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</si>
  <si>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</si>
  <si>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</si>
  <si>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</si>
  <si>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</si>
  <si>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</si>
  <si>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</si>
  <si>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</si>
  <si>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</si>
  <si>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</si>
  <si>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</si>
  <si>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</si>
  <si>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</si>
  <si>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</si>
  <si>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</si>
  <si>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</si>
  <si>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</si>
  <si>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</si>
  <si>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</si>
  <si>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</si>
  <si>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</si>
  <si>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</si>
  <si>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</si>
  <si>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</si>
  <si>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</si>
  <si>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</si>
  <si>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</si>
  <si>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</si>
  <si>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</si>
  <si>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</si>
  <si>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</si>
  <si>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</si>
  <si>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</si>
  <si>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</si>
  <si>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</si>
  <si>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</si>
  <si>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</si>
  <si>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</si>
  <si>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</si>
  <si>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</si>
  <si>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</si>
  <si>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</si>
  <si>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</si>
  <si>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</si>
  <si>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</si>
  <si>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</si>
  <si>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</si>
  <si>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</si>
  <si>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</si>
  <si>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</si>
  <si>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</si>
  <si>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</si>
  <si>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</si>
  <si>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</si>
  <si>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</si>
  <si>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</si>
  <si>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</si>
  <si>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</si>
  <si>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</si>
  <si>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</si>
  <si>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</si>
  <si>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</si>
  <si>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</si>
  <si>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</si>
  <si>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</si>
  <si>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</si>
  <si>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</si>
  <si>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</si>
  <si>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</si>
  <si>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</si>
  <si>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</si>
  <si>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</si>
  <si>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</si>
  <si>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</si>
  <si>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</si>
  <si>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</si>
  <si>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</si>
  <si>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</si>
  <si>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</si>
  <si>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</si>
  <si>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</si>
  <si>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</si>
  <si>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</si>
  <si>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</si>
  <si>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</si>
  <si>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</si>
  <si>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</si>
  <si>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</si>
  <si>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</si>
  <si>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</si>
  <si>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</si>
  <si>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</si>
  <si>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</si>
  <si>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</si>
  <si>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</si>
  <si>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</si>
  <si>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</si>
  <si>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</si>
  <si>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</si>
  <si>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</si>
  <si>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</si>
  <si>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</si>
  <si>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</si>
  <si>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</si>
  <si>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</si>
  <si>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</si>
  <si>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</si>
  <si>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</si>
  <si>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</si>
  <si>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</si>
  <si>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</si>
  <si>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</si>
  <si>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</si>
  <si>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</si>
  <si>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</si>
  <si>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</si>
  <si>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</si>
  <si>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</si>
  <si>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</si>
  <si>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</si>
  <si>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</si>
  <si>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</si>
  <si>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</si>
  <si>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</si>
  <si>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</si>
  <si>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</si>
  <si>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</si>
  <si>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</si>
  <si>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</si>
  <si>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</si>
  <si>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</si>
  <si>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</si>
  <si>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</si>
  <si>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</si>
  <si>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</si>
  <si>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</si>
  <si>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</si>
  <si>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</si>
  <si>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</si>
  <si>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</si>
  <si>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</si>
  <si>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</si>
  <si>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</si>
  <si>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</si>
  <si>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</si>
  <si>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</si>
  <si>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</si>
  <si>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</si>
  <si>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</si>
  <si>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</si>
  <si>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</si>
  <si>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</si>
  <si>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</si>
  <si>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</si>
  <si>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</si>
  <si>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</si>
  <si>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</si>
  <si>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</si>
  <si>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</si>
  <si>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</si>
  <si>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</si>
  <si>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</si>
  <si>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</si>
  <si>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</si>
  <si>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</si>
  <si>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</si>
  <si>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</si>
  <si>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</si>
  <si>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</si>
  <si>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</si>
  <si>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</si>
  <si>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</si>
  <si>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</si>
  <si>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</si>
  <si>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</si>
  <si>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</si>
  <si>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</si>
  <si>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</si>
  <si>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</si>
  <si>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</si>
  <si>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</si>
  <si>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</si>
  <si>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</si>
  <si>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</si>
  <si>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</si>
  <si>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</si>
  <si>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</si>
  <si>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</si>
  <si>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</si>
  <si>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</si>
  <si>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</si>
  <si>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</si>
  <si>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</si>
  <si>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</si>
  <si>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</si>
  <si>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</si>
  <si>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</si>
  <si>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</si>
  <si>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</si>
  <si>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</si>
  <si>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</si>
  <si>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</si>
  <si>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</si>
  <si>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</si>
  <si>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</si>
  <si>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</si>
  <si>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</si>
  <si>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</si>
  <si>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</si>
  <si>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</si>
  <si>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</si>
  <si>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</si>
  <si>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</si>
  <si>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</si>
  <si>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</si>
  <si>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</si>
  <si>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</si>
  <si>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</si>
  <si>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</si>
  <si>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</si>
  <si>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</si>
  <si>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</si>
  <si>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</si>
  <si>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</si>
  <si>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</si>
  <si>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</si>
  <si>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</si>
  <si>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</si>
  <si>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</si>
  <si>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</si>
  <si>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</si>
  <si>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</si>
  <si>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</si>
  <si>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</si>
  <si>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</si>
  <si>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</si>
  <si>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</si>
  <si>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</si>
  <si>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</si>
  <si>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</si>
  <si>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</si>
  <si>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</si>
  <si>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</si>
  <si>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</si>
  <si>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</si>
  <si>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</si>
  <si>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</si>
  <si>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</si>
  <si>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</si>
  <si>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</si>
  <si>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</si>
  <si>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</si>
  <si>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</si>
  <si>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</si>
  <si>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</si>
  <si>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</si>
  <si>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</si>
  <si>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</si>
  <si>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</si>
  <si>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</si>
  <si>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</si>
  <si>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</si>
  <si>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</si>
  <si>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</si>
  <si>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</si>
  <si>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</si>
  <si>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</si>
  <si>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</si>
  <si>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</si>
  <si>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</si>
  <si>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</si>
  <si>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</si>
  <si>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</si>
  <si>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</si>
  <si>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</si>
  <si>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</si>
  <si>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</si>
  <si>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</si>
  <si>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</si>
  <si>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</si>
  <si>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</si>
  <si>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</si>
  <si>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</si>
  <si>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</si>
  <si>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</si>
  <si>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</si>
  <si>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</si>
  <si>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</si>
  <si>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</si>
  <si>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</si>
  <si>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</si>
  <si>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</si>
  <si>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</si>
  <si>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</si>
  <si>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</si>
  <si>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</si>
  <si>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</si>
  <si>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</si>
  <si>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</si>
  <si>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</si>
  <si>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</si>
  <si>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</si>
  <si>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</si>
  <si>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</si>
  <si>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</si>
  <si>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</si>
  <si>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</si>
  <si>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</si>
  <si>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</si>
  <si>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</si>
  <si>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</si>
  <si>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</si>
  <si>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</si>
  <si>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</si>
  <si>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</si>
  <si>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</si>
  <si>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</si>
  <si>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</si>
  <si>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</si>
  <si>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</si>
  <si>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</si>
  <si>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</si>
  <si>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</si>
  <si>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</si>
  <si>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</si>
  <si>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</si>
  <si>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</si>
  <si>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</si>
  <si>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</si>
  <si>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</si>
  <si>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</si>
  <si>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</si>
  <si>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</si>
  <si>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</si>
  <si>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</si>
  <si>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</si>
  <si>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</si>
  <si>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</si>
  <si>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</si>
  <si>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</si>
  <si>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</si>
  <si>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</si>
  <si>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</si>
  <si>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</si>
  <si>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</si>
  <si>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</si>
  <si>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</si>
  <si>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</si>
  <si>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</si>
  <si>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</si>
  <si>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</si>
  <si>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</si>
  <si>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</si>
  <si>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</si>
  <si>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</si>
  <si>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</si>
  <si>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</si>
  <si>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</si>
  <si>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</si>
  <si>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</si>
  <si>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</si>
  <si>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</si>
  <si>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</si>
  <si>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</si>
  <si>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</si>
  <si>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</si>
  <si>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</si>
  <si>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</si>
  <si>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</si>
  <si>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</si>
  <si>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</si>
  <si>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</si>
  <si>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</si>
  <si>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</si>
  <si>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</si>
  <si>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</si>
  <si>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</si>
  <si>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</si>
  <si>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</si>
  <si>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</si>
  <si>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</si>
  <si>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</si>
  <si>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</si>
  <si>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</si>
  <si>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</si>
  <si>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</si>
  <si>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</si>
  <si>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</si>
  <si>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</si>
  <si>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</si>
  <si>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</si>
  <si>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</si>
  <si>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</si>
  <si>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</si>
  <si>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</si>
  <si>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</si>
  <si>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</si>
  <si>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</si>
  <si>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</si>
  <si>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</si>
  <si>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</si>
  <si>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</si>
  <si>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</si>
  <si>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</si>
  <si>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</si>
  <si>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</si>
  <si>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</si>
  <si>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</si>
  <si>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</si>
  <si>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</si>
  <si>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</si>
  <si>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</si>
  <si>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</si>
  <si>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</si>
  <si>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</si>
  <si>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</si>
  <si>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</si>
  <si>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</si>
  <si>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</si>
  <si>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</si>
  <si>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</si>
  <si>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</si>
  <si>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</si>
  <si>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</si>
  <si>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</si>
  <si>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</si>
  <si>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</si>
  <si>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</si>
  <si>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</si>
  <si>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</si>
  <si>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</si>
  <si>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</si>
  <si>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</si>
  <si>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</si>
  <si>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</si>
  <si>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</si>
  <si>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</si>
  <si>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</si>
  <si>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</si>
  <si>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</si>
  <si>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</si>
  <si>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</si>
  <si>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</si>
  <si>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</si>
  <si>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</si>
  <si>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</si>
  <si>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</si>
  <si>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</si>
  <si>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</si>
  <si>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</si>
  <si>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</si>
  <si>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</si>
  <si>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</si>
  <si>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</si>
  <si>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</si>
  <si>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</si>
  <si>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</si>
  <si>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</si>
  <si>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</si>
  <si>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</si>
  <si>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</si>
  <si>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</si>
  <si>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</si>
  <si>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</si>
  <si>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</si>
  <si>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</si>
  <si>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</si>
  <si>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</si>
  <si>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</si>
  <si>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</si>
  <si>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</si>
  <si>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</si>
  <si>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</si>
  <si>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</si>
  <si>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</si>
  <si>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</si>
  <si>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</si>
  <si>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</si>
  <si>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</si>
  <si>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</si>
  <si>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</si>
  <si>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</si>
  <si>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</si>
  <si>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</si>
  <si>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</si>
  <si>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</si>
  <si>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</si>
  <si>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</si>
  <si>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</si>
  <si>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</si>
  <si>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</si>
  <si>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</si>
  <si>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</si>
  <si>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</si>
  <si>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</si>
  <si>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</si>
  <si>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</si>
  <si>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</si>
  <si>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</si>
  <si>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</si>
  <si>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</si>
  <si>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</si>
  <si>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</si>
  <si>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</si>
  <si>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</si>
  <si>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</si>
  <si>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</si>
  <si>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</si>
  <si>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</si>
  <si>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</si>
  <si>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</si>
  <si>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</si>
  <si>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</si>
  <si>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</si>
  <si>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</si>
  <si>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</si>
  <si>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</si>
  <si>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</si>
  <si>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</si>
  <si>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</si>
  <si>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</si>
  <si>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</si>
  <si>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</si>
  <si>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</si>
  <si>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</si>
  <si>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</si>
  <si>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</si>
  <si>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</si>
  <si>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</si>
  <si>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</si>
  <si>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</si>
  <si>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</si>
  <si>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</si>
  <si>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</si>
  <si>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</si>
  <si>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</si>
  <si>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</si>
  <si>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</si>
  <si>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</si>
  <si>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</si>
  <si>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</si>
  <si>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</si>
  <si>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</si>
  <si>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</si>
  <si>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</si>
  <si>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</si>
  <si>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</si>
  <si>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</si>
  <si>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</si>
  <si>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</si>
  <si>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</si>
  <si>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</si>
  <si>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</si>
  <si>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</si>
  <si>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</si>
  <si>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</si>
  <si>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</si>
  <si>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</si>
  <si>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</si>
  <si>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</si>
  <si>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</si>
  <si>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</si>
  <si>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</si>
  <si>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</si>
  <si>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</si>
  <si>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</si>
  <si>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</si>
  <si>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</si>
  <si>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</si>
  <si>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</si>
  <si>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</si>
  <si>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</si>
  <si>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</si>
  <si>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</si>
  <si>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</si>
  <si>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</si>
  <si>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</si>
  <si>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</si>
  <si>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</si>
  <si>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</si>
  <si>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</si>
  <si>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</si>
  <si>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</si>
  <si>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</si>
  <si>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</si>
  <si>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</si>
  <si>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</si>
  <si>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</si>
  <si>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</si>
  <si>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</si>
  <si>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</si>
  <si>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</si>
  <si>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</si>
  <si>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</si>
  <si>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</si>
  <si>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</si>
  <si>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</si>
  <si>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</si>
  <si>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</si>
  <si>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</si>
  <si>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</si>
  <si>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</si>
  <si>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</si>
  <si>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</si>
  <si>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</si>
  <si>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</si>
  <si>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</si>
  <si>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</si>
  <si>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</si>
  <si>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</si>
  <si>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</si>
  <si>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</si>
  <si>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</si>
  <si>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</si>
  <si>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</si>
  <si>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</si>
  <si>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</si>
  <si>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</si>
  <si>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</si>
  <si>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</si>
  <si>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</si>
  <si>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</si>
  <si>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</si>
  <si>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</si>
  <si>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</si>
  <si>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</si>
  <si>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</si>
  <si>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</si>
  <si>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</si>
  <si>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</si>
  <si>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</si>
  <si>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</si>
  <si>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</si>
  <si>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</si>
  <si>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</si>
  <si>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</si>
  <si>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</si>
  <si>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</si>
  <si>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</si>
  <si>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</si>
  <si>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</si>
  <si>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</si>
  <si>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</si>
  <si>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</si>
  <si>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</si>
  <si>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</si>
  <si>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</si>
  <si>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</si>
  <si>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</si>
  <si>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</si>
  <si>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</si>
  <si>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</si>
  <si>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</si>
  <si>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</si>
  <si>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</si>
  <si>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</si>
  <si>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</si>
  <si>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</si>
  <si>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</si>
  <si>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</si>
  <si>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</si>
  <si>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</si>
  <si>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</si>
  <si>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</si>
  <si>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</si>
  <si>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</si>
  <si>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</si>
  <si>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</si>
  <si>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</si>
  <si>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</si>
  <si>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</si>
  <si>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</si>
  <si>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</si>
  <si>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</si>
  <si>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</si>
  <si>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</si>
  <si>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</si>
  <si>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</si>
  <si>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</si>
  <si>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</si>
  <si>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</si>
  <si>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</si>
  <si>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</si>
  <si>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</si>
  <si>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</si>
  <si>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</si>
  <si>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</si>
  <si>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</si>
  <si>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</si>
  <si>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</si>
  <si>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</si>
  <si>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</si>
  <si>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</si>
  <si>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</si>
  <si>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</si>
  <si>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</si>
  <si>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</si>
  <si>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</si>
  <si>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</si>
  <si>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</si>
  <si>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</si>
  <si>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</si>
  <si>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</si>
  <si>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</si>
  <si>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</si>
  <si>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</si>
  <si>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</si>
  <si>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</si>
  <si>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</si>
  <si>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</si>
  <si>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</si>
  <si>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</si>
  <si>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</si>
  <si>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</si>
  <si>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</si>
  <si>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</si>
  <si>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</si>
  <si>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</si>
  <si>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</si>
  <si>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</si>
  <si>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</si>
  <si>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</si>
  <si>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</si>
  <si>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</si>
  <si>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</si>
  <si>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</si>
  <si>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</si>
  <si>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</si>
  <si>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</si>
  <si>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</si>
  <si>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</si>
  <si>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</si>
  <si>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</si>
  <si>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</si>
  <si>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</si>
  <si>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</si>
  <si>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</si>
  <si>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</si>
  <si>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</si>
  <si>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</si>
  <si>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</si>
  <si>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</si>
  <si>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</si>
  <si>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</si>
  <si>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</si>
  <si>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</si>
  <si>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</si>
  <si>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</si>
  <si>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</si>
  <si>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</si>
  <si>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</si>
  <si>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</si>
  <si>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</si>
  <si>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</si>
  <si>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</si>
  <si>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</si>
  <si>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</si>
  <si>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</si>
  <si>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</si>
  <si>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</si>
  <si>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</si>
  <si>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</si>
  <si>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</si>
  <si>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</si>
  <si>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</si>
  <si>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</si>
  <si>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</si>
  <si>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</si>
  <si>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</si>
  <si>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</si>
  <si>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</si>
  <si>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</si>
  <si>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</si>
  <si>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</si>
  <si>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</si>
  <si>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</si>
  <si>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</si>
  <si>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</si>
  <si>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</si>
  <si>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</si>
  <si>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</si>
  <si>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</si>
  <si>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</si>
  <si>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</si>
  <si>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</si>
  <si>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</si>
  <si>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</si>
  <si>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</si>
  <si>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</si>
  <si>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</si>
  <si>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</si>
  <si>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</si>
  <si>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</si>
  <si>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</si>
  <si>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</si>
  <si>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</si>
  <si>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</si>
  <si>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</si>
  <si>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</si>
  <si>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</si>
  <si>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</si>
  <si>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</si>
  <si>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</si>
  <si>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</si>
  <si>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</si>
  <si>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</si>
  <si>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</si>
  <si>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</si>
  <si>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</si>
  <si>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</si>
  <si>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</si>
  <si>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</si>
  <si>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</si>
  <si>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</si>
  <si>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</si>
  <si>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</si>
  <si>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</si>
  <si>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</si>
  <si>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</si>
  <si>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</si>
  <si>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</si>
  <si>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</si>
  <si>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</si>
  <si>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</si>
  <si>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</si>
  <si>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</si>
  <si>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</si>
  <si>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</si>
  <si>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</si>
  <si>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</si>
  <si>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</si>
  <si>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</si>
  <si>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</si>
  <si>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</si>
  <si>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</si>
  <si>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</si>
  <si>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</si>
  <si>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</si>
  <si>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</si>
  <si>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</si>
  <si>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</si>
  <si>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</si>
  <si>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</si>
  <si>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</si>
  <si>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</si>
  <si>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</si>
  <si>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</si>
  <si>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</si>
  <si>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</si>
  <si>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</si>
  <si>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</si>
  <si>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</si>
  <si>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</si>
  <si>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</si>
  <si>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</si>
  <si>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</si>
  <si>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</si>
  <si>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</si>
  <si>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</si>
  <si>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</si>
  <si>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</si>
  <si>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</si>
  <si>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</si>
  <si>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</si>
  <si>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</si>
  <si>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</si>
  <si>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</si>
  <si>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</si>
  <si>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</si>
  <si>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</si>
  <si>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</si>
  <si>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</si>
  <si>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</si>
  <si>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</si>
  <si>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</si>
  <si>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</si>
  <si>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</si>
  <si>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</si>
  <si>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</si>
  <si>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</si>
  <si>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</si>
  <si>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</si>
  <si>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</si>
  <si>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</si>
  <si>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</si>
  <si>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</si>
  <si>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</si>
  <si>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</si>
  <si>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</si>
  <si>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</si>
  <si>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</si>
  <si>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</si>
  <si>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</si>
  <si>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</si>
  <si>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</si>
  <si>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</si>
  <si>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</si>
  <si>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</si>
  <si>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</si>
  <si>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</si>
  <si>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</si>
  <si>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</si>
  <si>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</si>
  <si>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</si>
  <si>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</si>
  <si>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</si>
  <si>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</si>
  <si>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</si>
  <si>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</si>
  <si>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</si>
  <si>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</si>
  <si>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</si>
  <si>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</si>
  <si>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</si>
  <si>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</si>
  <si>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</si>
  <si>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</si>
  <si>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</si>
  <si>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</si>
  <si>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</si>
  <si>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</si>
  <si>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</si>
  <si>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</si>
  <si>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</si>
  <si>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</si>
  <si>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</si>
  <si>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</si>
  <si>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</si>
  <si>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</si>
  <si>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</si>
  <si>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</si>
  <si>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</si>
  <si>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</si>
  <si>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</si>
  <si>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</si>
  <si>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</si>
  <si>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</si>
  <si>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</si>
  <si>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</si>
  <si>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</si>
  <si>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</si>
  <si>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</si>
  <si>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</si>
  <si>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</si>
  <si>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</si>
  <si>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</si>
  <si>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</si>
  <si>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</si>
  <si>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</si>
  <si>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</si>
  <si>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</si>
  <si>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</si>
  <si>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</si>
  <si>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</si>
  <si>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</si>
  <si>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</si>
  <si>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</si>
  <si>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</si>
  <si>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</si>
  <si>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</si>
  <si>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</si>
  <si>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</si>
  <si>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</si>
  <si>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</si>
  <si>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</si>
  <si>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</si>
  <si>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</si>
  <si>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</si>
  <si>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</si>
  <si>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</si>
  <si>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</si>
  <si>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</si>
  <si>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</si>
  <si>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</si>
  <si>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</si>
  <si>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</si>
  <si>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</si>
  <si>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</si>
  <si>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</si>
  <si>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</si>
  <si>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</si>
  <si>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</si>
  <si>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</si>
  <si>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</si>
  <si>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</si>
  <si>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</si>
  <si>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</si>
  <si>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</si>
  <si>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</si>
  <si>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</si>
  <si>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</si>
  <si>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</si>
  <si>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</si>
  <si>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</si>
  <si>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</si>
  <si>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</si>
  <si>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</si>
  <si>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</si>
  <si>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</si>
  <si>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</si>
  <si>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</si>
  <si>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</si>
  <si>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</si>
  <si>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</si>
  <si>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</si>
  <si>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</si>
  <si>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</si>
  <si>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</si>
  <si>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</si>
  <si>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</si>
  <si>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</si>
  <si>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</si>
  <si>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</si>
  <si>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</si>
  <si>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</si>
  <si>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</si>
  <si>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</si>
  <si>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</si>
  <si>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</si>
  <si>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</si>
  <si>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</si>
  <si>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</si>
  <si>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</si>
  <si>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</si>
  <si>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</si>
  <si>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</si>
  <si>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</si>
  <si>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</si>
  <si>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</si>
  <si>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</si>
  <si>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</si>
  <si>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</si>
  <si>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</si>
  <si>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</si>
  <si>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</si>
  <si>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</si>
  <si>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</si>
  <si>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</si>
  <si>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</si>
  <si>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</si>
  <si>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</si>
  <si>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</si>
  <si>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</si>
  <si>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</si>
  <si>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</si>
  <si>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</si>
  <si>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</si>
  <si>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</si>
  <si>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</si>
  <si>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</si>
  <si>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</si>
  <si>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</si>
  <si>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</si>
  <si>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</si>
  <si>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</si>
  <si>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</si>
  <si>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</si>
  <si>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</si>
  <si>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</si>
  <si>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</si>
  <si>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</si>
  <si>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</si>
  <si>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</si>
  <si>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</si>
  <si>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</si>
  <si>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</si>
  <si>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</si>
  <si>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</si>
  <si>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</si>
  <si>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</si>
  <si>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</si>
  <si>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</si>
  <si>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</si>
  <si>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</si>
  <si>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</si>
  <si>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</si>
  <si>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</si>
  <si>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</si>
  <si>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</si>
  <si>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</si>
  <si>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</si>
  <si>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</si>
  <si>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</si>
  <si>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</si>
  <si>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</si>
  <si>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</si>
  <si>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</si>
  <si>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</si>
  <si>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</si>
  <si>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</si>
  <si>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</si>
  <si>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</si>
  <si>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</si>
  <si>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</si>
  <si>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</si>
  <si>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</si>
  <si>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</si>
  <si>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</si>
  <si>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</si>
  <si>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</si>
  <si>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</si>
  <si>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</si>
  <si>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</si>
  <si>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</si>
  <si>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</si>
  <si>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</si>
  <si>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</si>
  <si>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</si>
  <si>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</si>
  <si>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</si>
  <si>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</si>
  <si>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</si>
  <si>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</si>
  <si>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</si>
  <si>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</si>
  <si>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</si>
  <si>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</si>
  <si>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</si>
  <si>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</si>
  <si>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</si>
  <si>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</si>
  <si>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</si>
  <si>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</si>
  <si>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</si>
  <si>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</si>
  <si>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</si>
  <si>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</si>
  <si>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</si>
  <si>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</si>
  <si>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</si>
  <si>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</si>
  <si>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</si>
  <si>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</si>
  <si>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</si>
  <si>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</si>
  <si>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</si>
  <si>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</si>
  <si>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</si>
  <si>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</si>
  <si>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</si>
  <si>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</si>
  <si>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</si>
  <si>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</si>
  <si>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</si>
  <si>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</si>
  <si>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</si>
  <si>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</si>
  <si>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</si>
  <si>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</si>
  <si>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</si>
  <si>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</si>
  <si>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</si>
  <si>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</si>
  <si>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</si>
  <si>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</si>
  <si>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</si>
  <si>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</si>
  <si>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</si>
  <si>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</si>
  <si>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</si>
  <si>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</si>
  <si>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</si>
  <si>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</si>
  <si>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</si>
  <si>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</si>
  <si>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</si>
  <si>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</si>
  <si>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</si>
  <si>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</si>
  <si>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</si>
  <si>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</si>
  <si>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</si>
  <si>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</si>
  <si>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</si>
  <si>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</si>
  <si>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</si>
  <si>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</si>
  <si>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</si>
  <si>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</si>
  <si>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</si>
  <si>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</si>
  <si>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</si>
  <si>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</si>
  <si>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</si>
  <si>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</si>
  <si>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</si>
  <si>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</si>
  <si>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</si>
  <si>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</si>
  <si>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</si>
  <si>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</si>
  <si>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</si>
  <si>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</si>
  <si>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</si>
  <si>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</si>
  <si>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</si>
  <si>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</si>
  <si>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</si>
  <si>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</si>
  <si>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</si>
  <si>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</si>
  <si>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</si>
  <si>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</si>
  <si>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</si>
  <si>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</si>
  <si>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</si>
  <si>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</si>
  <si>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</si>
  <si>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</si>
  <si>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</si>
  <si>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</si>
  <si>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</si>
  <si>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</si>
  <si>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</si>
  <si>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</si>
  <si>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</si>
  <si>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</si>
  <si>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</si>
  <si>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</si>
  <si>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</si>
  <si>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</si>
  <si>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</si>
  <si>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</si>
  <si>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</si>
  <si>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</si>
  <si>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</si>
  <si>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</si>
  <si>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</si>
  <si>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</si>
  <si>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</si>
  <si>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</si>
  <si>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</si>
  <si>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</si>
  <si>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</si>
  <si>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</si>
  <si>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</si>
  <si>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</si>
  <si>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</si>
  <si>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</si>
  <si>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</si>
  <si>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</si>
  <si>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</si>
  <si>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</si>
  <si>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</si>
  <si>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</si>
  <si>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</si>
  <si>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</si>
  <si>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</si>
  <si>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</si>
  <si>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</si>
  <si>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</si>
  <si>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</si>
  <si>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</si>
  <si>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</si>
  <si>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</si>
  <si>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</si>
  <si>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</si>
  <si>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</si>
  <si>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</si>
  <si>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</si>
  <si>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</si>
  <si>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</si>
  <si>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</si>
  <si>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</si>
  <si>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</si>
  <si>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</si>
  <si>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</si>
  <si>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</si>
  <si>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</si>
  <si>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</si>
  <si>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</si>
  <si>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</si>
  <si>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</si>
  <si>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</si>
  <si>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</si>
  <si>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</si>
  <si>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</si>
  <si>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</si>
  <si>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</si>
  <si>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</si>
  <si>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</si>
  <si>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</si>
  <si>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</si>
  <si>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</si>
  <si>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</si>
  <si>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</si>
  <si>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</si>
  <si>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</si>
  <si>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</si>
  <si>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</si>
  <si>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</si>
  <si>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</si>
  <si>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</si>
  <si>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</si>
  <si>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</si>
  <si>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</si>
  <si>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</si>
  <si>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</si>
  <si>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</si>
  <si>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</si>
  <si>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</si>
  <si>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</si>
  <si>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</si>
  <si>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</si>
  <si>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</si>
  <si>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</si>
  <si>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</si>
  <si>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</si>
  <si>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</si>
  <si>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</si>
  <si>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</si>
  <si>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</si>
  <si>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</si>
  <si>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</si>
  <si>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</si>
  <si>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</si>
  <si>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</si>
  <si>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</si>
  <si>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</si>
  <si>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</si>
  <si>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</si>
  <si>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</si>
  <si>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</si>
  <si>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</si>
  <si>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</si>
  <si>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</si>
  <si>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</si>
  <si>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</si>
  <si>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</si>
  <si>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</si>
  <si>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</si>
  <si>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</si>
  <si>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</si>
  <si>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</si>
  <si>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</si>
  <si>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</si>
  <si>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</si>
  <si>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</si>
  <si>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</si>
  <si>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</si>
  <si>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</si>
  <si>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</si>
  <si>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</si>
  <si>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</si>
  <si>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</si>
  <si>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</si>
  <si>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</si>
  <si>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</si>
  <si>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</si>
  <si>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</si>
  <si>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</si>
  <si>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</si>
  <si>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</si>
  <si>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</si>
  <si>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</si>
  <si>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</si>
  <si>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</si>
  <si>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</si>
  <si>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</si>
  <si>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</si>
  <si>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</si>
  <si>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</si>
  <si>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</si>
  <si>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</si>
  <si>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</si>
  <si>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</si>
  <si>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</si>
  <si>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</si>
  <si>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</si>
  <si>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</si>
  <si>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</si>
  <si>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</si>
  <si>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</si>
  <si>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</si>
  <si>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</si>
  <si>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</si>
  <si>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</si>
  <si>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</si>
  <si>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</si>
  <si>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</si>
  <si>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</si>
  <si>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</si>
  <si>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</si>
  <si>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</si>
  <si>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</si>
  <si>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</si>
  <si>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</si>
  <si>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</si>
  <si>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</si>
  <si>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</si>
  <si>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</si>
  <si>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</si>
  <si>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</si>
  <si>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</si>
  <si>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</si>
  <si>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</si>
  <si>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</si>
  <si>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</si>
  <si>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</si>
  <si>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</si>
  <si>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</si>
  <si>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</si>
  <si>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</si>
  <si>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</si>
  <si>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</si>
  <si>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</si>
  <si>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</si>
  <si>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</si>
  <si>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</si>
  <si>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</si>
  <si>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</si>
  <si>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</si>
  <si>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</si>
  <si>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</si>
  <si>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</si>
  <si>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</si>
  <si>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</si>
  <si>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</si>
  <si>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</si>
  <si>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</si>
  <si>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</si>
  <si>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</si>
  <si>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</si>
  <si>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</si>
  <si>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</si>
  <si>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</si>
  <si>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</si>
  <si>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</si>
  <si>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</si>
  <si>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</si>
  <si>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</si>
  <si>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</si>
  <si>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</si>
  <si>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</si>
  <si>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</si>
  <si>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</si>
  <si>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</si>
  <si>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</si>
  <si>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</si>
  <si>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</si>
  <si>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</si>
  <si>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</si>
  <si>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</si>
  <si>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</si>
  <si>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</si>
  <si>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</si>
  <si>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</si>
  <si>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</si>
  <si>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</si>
  <si>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</si>
  <si>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</si>
  <si>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</si>
  <si>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</si>
  <si>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</si>
  <si>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</si>
  <si>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</si>
  <si>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</si>
  <si>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</si>
  <si>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</si>
  <si>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</si>
  <si>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</si>
  <si>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</si>
  <si>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</si>
  <si>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</si>
  <si>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</si>
  <si>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</si>
  <si>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</si>
  <si>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</si>
  <si>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</si>
  <si>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</si>
  <si>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</si>
  <si>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</si>
  <si>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</si>
  <si>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</si>
  <si>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</si>
  <si>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</si>
  <si>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</si>
  <si>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</si>
  <si>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</si>
  <si>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</si>
  <si>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</si>
  <si>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</si>
  <si>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</si>
  <si>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</si>
  <si>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</si>
  <si>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</si>
  <si>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</si>
  <si>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</si>
  <si>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</si>
  <si>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</si>
  <si>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</si>
  <si>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</si>
  <si>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</si>
  <si>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</si>
  <si>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</si>
  <si>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</si>
  <si>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</si>
  <si>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</si>
  <si>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</si>
  <si>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</si>
  <si>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</si>
  <si>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</si>
  <si>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</si>
  <si>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</si>
  <si>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</si>
  <si>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</si>
  <si>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</si>
  <si>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</si>
  <si>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</si>
  <si>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</si>
  <si>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</si>
  <si>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</si>
  <si>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</si>
  <si>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</si>
  <si>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</si>
  <si>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</si>
  <si>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</si>
  <si>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</si>
  <si>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</si>
  <si>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</si>
  <si>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</si>
  <si>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</si>
  <si>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</si>
  <si>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</si>
  <si>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</si>
  <si>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</si>
  <si>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</si>
  <si>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</si>
  <si>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</si>
  <si>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</si>
  <si>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</si>
  <si>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</si>
  <si>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</si>
  <si>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</si>
  <si>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</si>
  <si>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</si>
  <si>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</si>
  <si>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</si>
  <si>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</si>
  <si>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</si>
  <si>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</si>
  <si>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</si>
  <si>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</si>
  <si>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</si>
  <si>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</si>
  <si>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</si>
  <si>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</si>
  <si>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</si>
  <si>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</si>
  <si>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</si>
  <si>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</si>
  <si>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</si>
  <si>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</si>
  <si>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</si>
  <si>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</si>
  <si>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</si>
  <si>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</si>
  <si>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</si>
  <si>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</si>
  <si>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</si>
  <si>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</si>
  <si>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</si>
  <si>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</si>
  <si>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</si>
  <si>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</si>
  <si>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</si>
  <si>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</si>
  <si>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</si>
  <si>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</si>
  <si>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</si>
  <si>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</si>
  <si>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</si>
  <si>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</si>
  <si>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</si>
  <si>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</si>
  <si>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</si>
  <si>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</si>
  <si>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</si>
  <si>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</si>
  <si>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</si>
  <si>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</si>
  <si>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</si>
  <si>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</si>
  <si>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</si>
  <si>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</si>
  <si>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</si>
  <si>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</si>
  <si>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</si>
  <si>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</si>
  <si>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</si>
  <si>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</si>
  <si>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</si>
  <si>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</si>
  <si>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</si>
  <si>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</si>
  <si>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</si>
  <si>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</si>
  <si>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</si>
  <si>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</si>
  <si>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</si>
  <si>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</si>
  <si>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</si>
  <si>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</si>
  <si>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</si>
  <si>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</si>
  <si>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</si>
  <si>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</si>
  <si>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</si>
  <si>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</si>
  <si>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</si>
  <si>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</si>
  <si>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</si>
  <si>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</si>
  <si>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</si>
  <si>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</si>
  <si>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</si>
  <si>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</si>
  <si>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</si>
  <si>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</si>
  <si>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</si>
  <si>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</si>
  <si>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</si>
  <si>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</si>
  <si>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</si>
  <si>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</si>
  <si>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</si>
  <si>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</si>
  <si>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</si>
  <si>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</si>
  <si>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</si>
  <si>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</si>
  <si>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</si>
  <si>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</si>
  <si>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</si>
  <si>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</si>
  <si>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</si>
  <si>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</si>
  <si>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</si>
  <si>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</si>
  <si>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</si>
  <si>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</si>
  <si>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</si>
  <si>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</si>
  <si>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</si>
  <si>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</si>
  <si>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</si>
  <si>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</si>
  <si>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</si>
  <si>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</si>
  <si>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</si>
  <si>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</si>
  <si>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</si>
  <si>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</si>
  <si>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</si>
  <si>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</si>
  <si>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</si>
  <si>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</si>
  <si>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</si>
  <si>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</si>
  <si>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</si>
  <si>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</si>
  <si>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</si>
  <si>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</si>
  <si>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</si>
  <si>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</si>
  <si>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</si>
  <si>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</si>
  <si>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</si>
  <si>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</si>
  <si>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</si>
  <si>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</si>
  <si>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</si>
  <si>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</si>
  <si>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</si>
  <si>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</si>
  <si>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</si>
  <si>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</si>
  <si>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</si>
  <si>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</si>
  <si>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</si>
  <si>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</si>
  <si>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</si>
  <si>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</si>
  <si>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</si>
  <si>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</si>
  <si>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</si>
  <si>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</si>
  <si>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</si>
  <si>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</si>
  <si>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</si>
  <si>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</si>
  <si>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</si>
  <si>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</si>
  <si>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</si>
  <si>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</si>
  <si>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</si>
  <si>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</si>
  <si>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</si>
  <si>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</si>
  <si>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</si>
  <si>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</si>
  <si>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</si>
  <si>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</si>
  <si>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</si>
  <si>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</si>
  <si>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</si>
  <si>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</si>
  <si>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</si>
  <si>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</si>
  <si>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</si>
  <si>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</si>
  <si>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</si>
  <si>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</si>
  <si>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</si>
  <si>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</si>
  <si>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</si>
  <si>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</si>
  <si>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</si>
  <si>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</si>
  <si>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</si>
  <si>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</si>
  <si>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</si>
  <si>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</si>
  <si>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</si>
  <si>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</si>
  <si>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</si>
  <si>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</si>
  <si>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</si>
  <si>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</si>
  <si>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</si>
  <si>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</si>
  <si>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</si>
  <si>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</si>
  <si>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</si>
  <si>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</si>
  <si>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</si>
  <si>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</si>
  <si>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</si>
  <si>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</si>
  <si>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</si>
  <si>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</si>
  <si>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</si>
  <si>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</si>
  <si>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</si>
  <si>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</si>
  <si>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</si>
  <si>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</si>
  <si>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</si>
  <si>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</si>
  <si>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</si>
  <si>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</si>
  <si>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</si>
  <si>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</si>
  <si>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</si>
  <si>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</si>
  <si>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</si>
  <si>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</si>
  <si>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</si>
  <si>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</si>
  <si>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</si>
  <si>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</si>
  <si>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</si>
  <si>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</si>
  <si>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</si>
  <si>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</si>
  <si>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</si>
  <si>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</si>
  <si>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</si>
  <si>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</si>
  <si>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</si>
  <si>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</si>
  <si>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</si>
  <si>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</si>
  <si>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</si>
  <si>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</si>
  <si>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</si>
  <si>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</si>
  <si>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</si>
  <si>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</si>
  <si>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</si>
  <si>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</si>
  <si>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</si>
  <si>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</si>
  <si>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</si>
  <si>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</si>
  <si>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</si>
  <si>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</si>
  <si>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</si>
  <si>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</si>
  <si>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</si>
  <si>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</si>
  <si>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</si>
  <si>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</si>
  <si>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</si>
  <si>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</si>
  <si>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</si>
  <si>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</si>
  <si>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</si>
  <si>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</si>
  <si>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</si>
  <si>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</si>
  <si>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</si>
  <si>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</si>
  <si>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</si>
  <si>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</si>
  <si>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</si>
  <si>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</si>
  <si>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</si>
  <si>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</si>
  <si>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</si>
  <si>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</si>
  <si>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</si>
  <si>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</si>
  <si>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</si>
  <si>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</si>
  <si>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</si>
  <si>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</si>
  <si>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</si>
  <si>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</si>
  <si>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</si>
  <si>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</si>
  <si>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</si>
  <si>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</si>
  <si>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</si>
  <si>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</si>
  <si>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</si>
  <si>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</si>
  <si>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</si>
  <si>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</si>
  <si>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</si>
  <si>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</si>
  <si>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</si>
  <si>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</si>
  <si>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</si>
  <si>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</si>
  <si>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</si>
  <si>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</si>
  <si>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</si>
  <si>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</si>
  <si>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</si>
  <si>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</si>
  <si>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</si>
  <si>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</si>
  <si>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</si>
  <si>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</si>
  <si>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</si>
  <si>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</si>
  <si>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</si>
  <si>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</si>
  <si>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</si>
  <si>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</si>
  <si>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</si>
  <si>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</si>
  <si>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</si>
  <si>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</si>
  <si>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</si>
  <si>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</si>
  <si>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</si>
  <si>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</si>
  <si>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</si>
  <si>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</si>
  <si>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</si>
  <si>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</si>
  <si>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</si>
  <si>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</si>
  <si>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</si>
  <si>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</si>
  <si>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</si>
  <si>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</si>
  <si>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</si>
  <si>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</si>
  <si>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</si>
  <si>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</si>
  <si>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</si>
  <si>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</si>
  <si>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</si>
  <si>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</si>
  <si>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</si>
  <si>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</si>
  <si>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</si>
  <si>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</si>
  <si>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</si>
  <si>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</si>
  <si>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</si>
  <si>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</si>
  <si>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</si>
  <si>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</si>
  <si>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</si>
  <si>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</si>
  <si>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</si>
  <si>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</si>
  <si>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</si>
  <si>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</si>
  <si>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</si>
  <si>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</si>
  <si>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</si>
  <si>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</si>
  <si>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</si>
  <si>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</si>
  <si>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</si>
  <si>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</si>
  <si>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</si>
  <si>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</si>
  <si>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</si>
  <si>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</si>
  <si>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</si>
  <si>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</si>
  <si>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</si>
  <si>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</si>
  <si>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</si>
  <si>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</si>
  <si>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</si>
  <si>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</si>
  <si>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</si>
  <si>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</si>
  <si>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</si>
  <si>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</si>
  <si>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</si>
  <si>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</si>
  <si>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</si>
  <si>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</si>
  <si>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</si>
  <si>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</si>
  <si>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</si>
  <si>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</si>
  <si>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</si>
  <si>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</si>
  <si>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</si>
  <si>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</si>
  <si>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</si>
  <si>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</si>
  <si>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</si>
  <si>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</si>
  <si>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</si>
  <si>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</si>
  <si>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</si>
  <si>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</si>
  <si>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</si>
  <si>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</si>
  <si>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</si>
  <si>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</si>
  <si>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</si>
  <si>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</si>
  <si>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</si>
  <si>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</si>
  <si>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</si>
  <si>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</si>
  <si>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</si>
  <si>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</si>
  <si>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</si>
  <si>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</si>
  <si>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</si>
  <si>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</si>
  <si>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</si>
  <si>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</si>
  <si>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</si>
  <si>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</si>
  <si>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</si>
  <si>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</si>
  <si>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</si>
  <si>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</si>
  <si>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</si>
  <si>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</si>
  <si>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</si>
  <si>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</si>
  <si>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</si>
  <si>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</si>
  <si>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</si>
  <si>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</si>
  <si>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</si>
  <si>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</si>
  <si>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</si>
  <si>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</si>
  <si>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</si>
  <si>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</si>
  <si>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</si>
  <si>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</si>
  <si>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</si>
  <si>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</si>
  <si>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</si>
  <si>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</si>
  <si>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</si>
  <si>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</si>
  <si>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</si>
  <si>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</si>
  <si>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</si>
  <si>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</si>
  <si>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</si>
  <si>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</si>
  <si>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</si>
  <si>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</si>
  <si>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</si>
  <si>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</si>
  <si>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</si>
  <si>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</si>
  <si>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</si>
  <si>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</si>
  <si>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</si>
  <si>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</si>
  <si>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</si>
  <si>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</si>
  <si>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</si>
  <si>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</si>
  <si>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</si>
  <si>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</si>
  <si>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</si>
  <si>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</si>
  <si>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</si>
  <si>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</si>
  <si>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</si>
  <si>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</si>
  <si>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</si>
  <si>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</si>
  <si>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</si>
  <si>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</si>
  <si>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</si>
  <si>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</si>
  <si>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</si>
  <si>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</si>
  <si>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</si>
  <si>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</si>
  <si>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</si>
  <si>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</si>
  <si>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</si>
  <si>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</si>
  <si>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</si>
  <si>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</si>
  <si>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</si>
  <si>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</si>
  <si>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</si>
  <si>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</si>
  <si>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</si>
  <si>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</si>
  <si>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</si>
  <si>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</si>
  <si>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</si>
  <si>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</si>
  <si>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</si>
  <si>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</si>
  <si>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</si>
  <si>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</si>
  <si>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</si>
  <si>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</si>
  <si>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</si>
  <si>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</si>
  <si>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</si>
  <si>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</si>
  <si>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</si>
  <si>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</si>
  <si>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</si>
  <si>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</si>
  <si>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</si>
  <si>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</si>
  <si>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</si>
  <si>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</si>
  <si>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</si>
  <si>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</si>
  <si>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</si>
  <si>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</si>
  <si>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</si>
  <si>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</si>
  <si>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</si>
  <si>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</si>
  <si>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</si>
  <si>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</si>
  <si>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</si>
  <si>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</si>
  <si>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</si>
  <si>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</si>
  <si>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</si>
  <si>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</si>
  <si>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</si>
  <si>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</si>
  <si>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</si>
  <si>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</si>
  <si>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</si>
  <si>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</si>
  <si>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</si>
  <si>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</si>
  <si>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</si>
  <si>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</si>
  <si>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</si>
  <si>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</si>
  <si>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</si>
  <si>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</si>
  <si>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</si>
  <si>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</si>
  <si>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</si>
  <si>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</si>
  <si>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</si>
  <si>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</si>
  <si>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</si>
  <si>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</si>
  <si>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</si>
  <si>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</si>
  <si>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</si>
  <si>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</si>
  <si>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</si>
  <si>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</si>
  <si>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</si>
  <si>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</si>
  <si>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</si>
  <si>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</si>
  <si>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</si>
  <si>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</si>
  <si>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</si>
  <si>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</si>
  <si>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</si>
  <si>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</si>
  <si>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</si>
  <si>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</si>
  <si>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</si>
  <si>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</si>
  <si>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</si>
  <si>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</si>
  <si>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</si>
  <si>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</si>
  <si>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</si>
  <si>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</si>
  <si>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</si>
  <si>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</si>
  <si>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</si>
  <si>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</si>
  <si>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</si>
  <si>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</si>
  <si>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</si>
  <si>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</si>
  <si>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</si>
  <si>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</si>
  <si>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</si>
  <si>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</si>
  <si>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</si>
  <si>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</si>
  <si>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</si>
  <si>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</si>
  <si>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</si>
  <si>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</si>
  <si>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</si>
  <si>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</si>
  <si>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</si>
  <si>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</si>
  <si>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</si>
  <si>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</si>
  <si>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</si>
  <si>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</si>
  <si>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</si>
  <si>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</si>
  <si>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</si>
  <si>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</si>
  <si>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</si>
  <si>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</si>
  <si>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</si>
  <si>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</si>
  <si>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</si>
  <si>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</si>
  <si>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</si>
  <si>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</si>
  <si>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</si>
  <si>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</si>
  <si>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</si>
  <si>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</si>
  <si>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</si>
  <si>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</si>
  <si>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</si>
  <si>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</si>
  <si>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</si>
  <si>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</si>
  <si>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</si>
  <si>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</si>
  <si>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</si>
  <si>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</si>
  <si>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</si>
  <si>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</si>
  <si>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</si>
  <si>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</si>
  <si>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</si>
  <si>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</si>
  <si>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</si>
  <si>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</si>
  <si>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</si>
  <si>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</si>
  <si>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</si>
  <si>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</si>
  <si>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</si>
  <si>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</si>
  <si>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</si>
  <si>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</si>
  <si>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</si>
  <si>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</si>
  <si>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</si>
  <si>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</si>
  <si>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</si>
  <si>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</si>
  <si>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</si>
  <si>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</si>
  <si>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</si>
  <si>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</si>
  <si>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</si>
  <si>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</si>
  <si>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</si>
  <si>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</si>
  <si>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</si>
  <si>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</si>
  <si>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</si>
  <si>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</si>
  <si>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</si>
  <si>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</si>
  <si>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</si>
  <si>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</si>
  <si>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</si>
  <si>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</si>
  <si>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</si>
  <si>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</si>
  <si>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</si>
  <si>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</si>
  <si>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</si>
  <si>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</si>
  <si>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</si>
  <si>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</si>
  <si>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</si>
  <si>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</si>
  <si>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</si>
  <si>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</si>
  <si>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</si>
  <si>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</si>
  <si>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</si>
  <si>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</si>
  <si>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</si>
  <si>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</si>
  <si>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</si>
  <si>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</si>
  <si>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</si>
  <si>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</si>
  <si>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</si>
  <si>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</si>
  <si>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</si>
  <si>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</si>
  <si>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</si>
  <si>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</si>
  <si>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</si>
  <si>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</si>
  <si>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</si>
  <si>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</si>
  <si>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</si>
  <si>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</si>
  <si>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</si>
  <si>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</si>
  <si>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</si>
  <si>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</si>
  <si>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</si>
  <si>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</si>
  <si>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</si>
  <si>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</si>
  <si>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</si>
  <si>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</si>
  <si>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</si>
  <si>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</si>
  <si>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</si>
  <si>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</si>
  <si>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</si>
  <si>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</si>
  <si>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</si>
  <si>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</si>
  <si>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</si>
  <si>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</si>
  <si>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</si>
  <si>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</si>
  <si>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</si>
  <si>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</si>
  <si>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</si>
  <si>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</si>
  <si>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</si>
  <si>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</si>
  <si>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</si>
  <si>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</si>
  <si>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</si>
  <si>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</si>
  <si>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</si>
  <si>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</si>
  <si>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</si>
  <si>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</si>
  <si>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</si>
  <si>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</si>
  <si>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</si>
  <si>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</si>
  <si>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</si>
  <si>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</si>
  <si>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</si>
  <si>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</si>
  <si>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</si>
  <si>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</si>
  <si>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</si>
  <si>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</si>
  <si>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</si>
  <si>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</si>
  <si>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</si>
  <si>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</si>
  <si>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</si>
  <si>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</si>
  <si>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</si>
  <si>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</si>
  <si>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</si>
  <si>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</si>
  <si>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</si>
  <si>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</si>
  <si>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</si>
  <si>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</si>
  <si>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</si>
  <si>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</si>
  <si>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</si>
  <si>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</si>
  <si>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</si>
  <si>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</si>
  <si>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</si>
  <si>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</si>
  <si>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</si>
  <si>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</si>
  <si>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</si>
  <si>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</si>
  <si>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</si>
  <si>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</si>
  <si>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</si>
  <si>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</si>
  <si>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</si>
  <si>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</si>
  <si>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</si>
  <si>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</si>
  <si>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</si>
  <si>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</si>
  <si>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</si>
  <si>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</si>
  <si>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</si>
  <si>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</si>
  <si>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</si>
  <si>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</si>
  <si>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</si>
  <si>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</si>
  <si>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</si>
  <si>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</si>
  <si>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</si>
  <si>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</si>
  <si>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</si>
  <si>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</si>
  <si>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</si>
  <si>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</si>
  <si>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</si>
  <si>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</si>
  <si>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</si>
  <si>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</si>
  <si>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</si>
  <si>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</si>
  <si>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</si>
  <si>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</si>
  <si>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</si>
  <si>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</si>
  <si>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</si>
  <si>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</si>
  <si>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</si>
  <si>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</si>
  <si>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</si>
  <si>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</si>
  <si>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</si>
  <si>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</si>
  <si>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</si>
  <si>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</si>
  <si>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</si>
  <si>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</si>
  <si>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</si>
  <si>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</si>
  <si>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</si>
  <si>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</si>
  <si>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</si>
  <si>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</si>
  <si>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</si>
  <si>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</si>
  <si>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</si>
  <si>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</si>
  <si>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</si>
  <si>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</si>
  <si>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</si>
  <si>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</si>
  <si>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</si>
  <si>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</si>
  <si>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</si>
  <si>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</si>
  <si>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</si>
  <si>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</si>
  <si>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</si>
  <si>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</si>
  <si>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</si>
  <si>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</si>
  <si>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</si>
  <si>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</si>
  <si>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</si>
  <si>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</si>
  <si>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</si>
  <si>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</si>
  <si>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</si>
  <si>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</si>
  <si>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</si>
  <si>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</si>
  <si>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</si>
  <si>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</si>
  <si>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</si>
  <si>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</si>
  <si>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</si>
  <si>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</si>
  <si>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</si>
  <si>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</si>
  <si>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</si>
  <si>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</si>
  <si>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</si>
  <si>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</si>
  <si>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</si>
  <si>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</si>
  <si>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</si>
  <si>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</si>
  <si>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</si>
  <si>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</si>
  <si>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</si>
  <si>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</si>
  <si>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</si>
  <si>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</si>
  <si>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</si>
  <si>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</si>
  <si>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</si>
  <si>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</si>
  <si>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</si>
  <si>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</si>
  <si>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</si>
  <si>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</si>
  <si>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</si>
  <si>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</si>
  <si>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</si>
  <si>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</si>
  <si>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</si>
  <si>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</si>
  <si>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</si>
  <si>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</si>
  <si>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</si>
  <si>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</si>
  <si>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</si>
  <si>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</si>
  <si>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</si>
  <si>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</si>
  <si>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</si>
  <si>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</si>
  <si>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</si>
  <si>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</si>
  <si>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</si>
  <si>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</si>
  <si>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</si>
  <si>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</si>
  <si>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</si>
  <si>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</si>
  <si>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</si>
  <si>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</si>
  <si>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</si>
  <si>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</si>
  <si>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</si>
  <si>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</si>
  <si>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</si>
  <si>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</si>
  <si>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</si>
  <si>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</si>
  <si>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</si>
  <si>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</si>
  <si>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</si>
  <si>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</si>
  <si>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</si>
  <si>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</si>
  <si>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</si>
  <si>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</si>
  <si>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</si>
  <si>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</si>
  <si>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</si>
  <si>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</si>
  <si>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</si>
  <si>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</si>
  <si>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</si>
  <si>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</si>
  <si>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</si>
  <si>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</si>
  <si>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</si>
  <si>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</si>
  <si>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</si>
  <si>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</si>
  <si>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</si>
  <si>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</si>
  <si>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</si>
  <si>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</si>
  <si>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</si>
  <si>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</si>
  <si>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</si>
  <si>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</si>
  <si>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</si>
  <si>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</si>
  <si>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</si>
  <si>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</si>
  <si>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</si>
  <si>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</si>
  <si>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</si>
  <si>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</si>
  <si>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</si>
  <si>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</si>
  <si>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</si>
  <si>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</si>
  <si>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</si>
  <si>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</si>
  <si>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</si>
  <si>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</si>
  <si>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</si>
  <si>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</si>
  <si>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</si>
  <si>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</si>
  <si>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</si>
  <si>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</si>
  <si>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</si>
  <si>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</si>
  <si>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</si>
  <si>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</si>
  <si>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</si>
  <si>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</si>
  <si>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</si>
  <si>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</si>
  <si>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</si>
  <si>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</si>
  <si>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</si>
  <si>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</si>
  <si>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</si>
  <si>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</si>
  <si>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</si>
  <si>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</si>
  <si>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</si>
  <si>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</si>
  <si>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</si>
  <si>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</si>
  <si>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</si>
  <si>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</si>
  <si>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</si>
  <si>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</si>
  <si>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</si>
  <si>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</si>
  <si>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</si>
  <si>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</si>
  <si>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</si>
  <si>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</si>
  <si>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</si>
  <si>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</si>
  <si>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</si>
  <si>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</si>
  <si>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</si>
  <si>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</si>
  <si>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</si>
  <si>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</si>
  <si>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</si>
  <si>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</si>
  <si>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</si>
  <si>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</si>
  <si>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</si>
  <si>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</si>
  <si>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</si>
  <si>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</si>
  <si>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</si>
  <si>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</si>
  <si>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</si>
  <si>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</si>
  <si>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</si>
  <si>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</si>
  <si>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</si>
  <si>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</si>
  <si>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</si>
  <si>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</si>
  <si>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</si>
  <si>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</si>
  <si>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</si>
  <si>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</si>
  <si>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</si>
  <si>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</si>
  <si>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</si>
  <si>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</si>
  <si>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</si>
  <si>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</si>
  <si>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</si>
  <si>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</si>
  <si>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</si>
  <si>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</si>
  <si>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</si>
  <si>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</si>
  <si>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</si>
  <si>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</si>
  <si>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</si>
  <si>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</si>
  <si>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</si>
  <si>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</si>
  <si>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</si>
  <si>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</si>
  <si>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</si>
  <si>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</si>
  <si>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</si>
  <si>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</si>
  <si>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</si>
  <si>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</si>
  <si>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</si>
  <si>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</si>
  <si>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</si>
  <si>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</si>
  <si>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</si>
  <si>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</si>
  <si>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</si>
  <si>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</si>
  <si>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</si>
  <si>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</si>
  <si>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</si>
  <si>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</si>
  <si>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</si>
  <si>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</si>
  <si>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</si>
  <si>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</si>
  <si>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</si>
  <si>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</si>
  <si>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</si>
  <si>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</si>
  <si>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</si>
  <si>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</si>
  <si>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</si>
  <si>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</si>
  <si>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</si>
  <si>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</si>
  <si>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</si>
  <si>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</si>
  <si>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</si>
  <si>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</si>
  <si>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</si>
  <si>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</si>
  <si>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</si>
  <si>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</si>
  <si>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</si>
  <si>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</si>
  <si>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</si>
  <si>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</si>
  <si>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</si>
  <si>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</si>
  <si>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</si>
  <si>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</si>
  <si>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</si>
  <si>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</si>
  <si>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</si>
  <si>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</si>
  <si>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</si>
  <si>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</si>
  <si>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</si>
  <si>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</si>
  <si>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</si>
  <si>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</si>
  <si>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</si>
  <si>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</si>
  <si>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</si>
  <si>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</si>
  <si>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</si>
  <si>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</si>
  <si>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</si>
  <si>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</si>
  <si>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</si>
  <si>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</si>
  <si>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</si>
  <si>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</si>
  <si>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</si>
  <si>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</si>
  <si>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</si>
  <si>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</si>
  <si>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</si>
  <si>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</si>
  <si>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</si>
  <si>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</si>
  <si>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</si>
  <si>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</si>
  <si>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</si>
  <si>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</si>
  <si>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</si>
  <si>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</si>
  <si>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</si>
  <si>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</si>
  <si>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</si>
  <si>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</si>
  <si>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</si>
  <si>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</si>
  <si>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</si>
  <si>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</si>
  <si>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</si>
  <si>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</si>
  <si>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</si>
  <si>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</si>
  <si>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</si>
  <si>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</si>
  <si>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</si>
  <si>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</si>
  <si>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</si>
  <si>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</si>
  <si>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</si>
  <si>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</si>
  <si>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</si>
  <si>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</si>
  <si>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</si>
  <si>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</si>
  <si>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</si>
  <si>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</si>
  <si>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</si>
  <si>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</si>
  <si>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</si>
  <si>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</si>
  <si>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</si>
  <si>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</si>
  <si>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</si>
  <si>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</si>
  <si>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</si>
  <si>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</si>
  <si>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</si>
  <si>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</si>
  <si>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</si>
  <si>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</si>
  <si>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</si>
  <si>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</si>
  <si>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</si>
  <si>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</si>
  <si>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</si>
  <si>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</si>
  <si>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</si>
  <si>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</si>
  <si>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</si>
  <si>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</si>
  <si>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</si>
  <si>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</si>
  <si>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</si>
  <si>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</si>
  <si>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</si>
  <si>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</si>
  <si>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</si>
  <si>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</si>
  <si>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</si>
  <si>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</si>
  <si>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</si>
  <si>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</si>
  <si>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</si>
  <si>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</si>
  <si>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</si>
  <si>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</si>
  <si>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</si>
  <si>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</si>
  <si>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</si>
  <si>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</si>
  <si>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</si>
  <si>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</si>
  <si>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</si>
  <si>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</si>
  <si>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</si>
  <si>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</si>
  <si>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</si>
  <si>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</si>
  <si>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</si>
  <si>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</si>
  <si>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</si>
  <si>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</si>
  <si>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</si>
  <si>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</si>
  <si>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</si>
  <si>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</si>
  <si>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</si>
  <si>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</si>
  <si>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</si>
  <si>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</si>
  <si>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</si>
  <si>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</si>
  <si>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</si>
  <si>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</si>
  <si>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</si>
  <si>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</si>
  <si>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</si>
  <si>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</si>
  <si>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</si>
  <si>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</si>
  <si>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</si>
  <si>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</si>
  <si>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</si>
  <si>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</si>
  <si>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</si>
  <si>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</si>
  <si>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</si>
  <si>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</si>
  <si>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</si>
  <si>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</si>
  <si>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</si>
  <si>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</si>
  <si>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</si>
  <si>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</si>
  <si>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</si>
  <si>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</si>
  <si>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</si>
  <si>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</si>
  <si>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</si>
  <si>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</si>
  <si>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</si>
  <si>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</si>
  <si>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</si>
  <si>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</si>
  <si>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</si>
  <si>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</si>
  <si>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</si>
  <si>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</si>
  <si>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</si>
  <si>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</si>
  <si>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</si>
  <si>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</si>
  <si>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</si>
  <si>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</si>
  <si>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</si>
  <si>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</si>
  <si>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</si>
  <si>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</si>
  <si>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</si>
  <si>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</si>
  <si>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</si>
  <si>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</si>
  <si>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</si>
  <si>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</si>
  <si>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</si>
  <si>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</si>
  <si>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</si>
  <si>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</si>
  <si>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</si>
  <si>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</si>
  <si>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</si>
  <si>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</si>
  <si>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</si>
  <si>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</si>
  <si>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</si>
  <si>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</si>
  <si>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</si>
  <si>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</si>
  <si>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</si>
  <si>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</si>
  <si>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</si>
  <si>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</si>
  <si>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</si>
  <si>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</si>
  <si>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</si>
  <si>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</si>
  <si>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</si>
  <si>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</si>
  <si>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</si>
  <si>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</si>
  <si>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</si>
  <si>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</si>
  <si>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</si>
  <si>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</si>
  <si>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</si>
  <si>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</si>
  <si>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</si>
  <si>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</si>
  <si>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</si>
  <si>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</si>
  <si>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</si>
  <si>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</si>
  <si>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</si>
  <si>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</si>
  <si>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</si>
  <si>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</si>
  <si>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</si>
  <si>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</si>
  <si>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</si>
  <si>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</si>
  <si>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</si>
  <si>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</si>
  <si>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</si>
  <si>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</si>
  <si>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</si>
  <si>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</si>
  <si>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</si>
  <si>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</si>
  <si>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</si>
  <si>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</si>
  <si>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</si>
  <si>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</si>
  <si>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</si>
  <si>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</si>
  <si>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</si>
  <si>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</si>
  <si>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</si>
  <si>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</si>
  <si>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</si>
  <si>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</si>
  <si>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</si>
  <si>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</si>
  <si>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</si>
  <si>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</si>
  <si>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</si>
  <si>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</si>
  <si>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</si>
  <si>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</si>
  <si>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</si>
  <si>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</si>
  <si>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</si>
  <si>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</si>
  <si>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</si>
  <si>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</si>
  <si>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</si>
  <si>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</si>
  <si>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</si>
  <si>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</si>
  <si>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</si>
  <si>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</si>
  <si>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</si>
  <si>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</si>
  <si>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</si>
  <si>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</si>
  <si>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</si>
  <si>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</si>
  <si>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</si>
  <si>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</si>
  <si>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</si>
  <si>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</si>
  <si>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</si>
  <si>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</si>
  <si>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</si>
  <si>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</si>
  <si>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</si>
  <si>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</si>
  <si>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</si>
  <si>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</si>
  <si>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</si>
  <si>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</si>
  <si>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</si>
  <si>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</si>
  <si>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</si>
  <si>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</si>
  <si>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</si>
  <si>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</si>
  <si>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</si>
  <si>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</si>
  <si>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</si>
  <si>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</si>
  <si>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</si>
  <si>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</si>
  <si>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</si>
  <si>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</si>
  <si>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</si>
  <si>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</si>
  <si>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</si>
  <si>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</si>
  <si>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</si>
  <si>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</si>
  <si>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</si>
  <si>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</si>
  <si>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</si>
  <si>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</si>
  <si>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</si>
  <si>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</si>
  <si>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</si>
  <si>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</si>
  <si>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</si>
  <si>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</si>
  <si>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</si>
  <si>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</si>
  <si>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</si>
  <si>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</si>
  <si>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</si>
  <si>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</si>
  <si>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</si>
  <si>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</si>
  <si>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</si>
  <si>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</si>
  <si>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</si>
  <si>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</si>
  <si>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</si>
  <si>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</si>
  <si>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</si>
  <si>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</si>
  <si>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</si>
  <si>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</si>
  <si>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</si>
  <si>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</si>
  <si>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</si>
  <si>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</si>
  <si>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</si>
  <si>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</si>
  <si>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</si>
  <si>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</si>
  <si>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</si>
  <si>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</si>
  <si>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</si>
  <si>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</si>
  <si>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</si>
  <si>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</si>
  <si>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</si>
  <si>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</si>
  <si>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</si>
  <si>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</si>
  <si>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</si>
  <si>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</si>
  <si>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</si>
  <si>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</si>
  <si>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</si>
  <si>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</si>
  <si>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</si>
  <si>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</si>
  <si>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</si>
  <si>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</si>
  <si>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</si>
  <si>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</si>
  <si>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</si>
  <si>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</si>
  <si>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</si>
  <si>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</si>
  <si>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</si>
  <si>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</si>
  <si>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</si>
  <si>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</si>
  <si>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</si>
  <si>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</si>
  <si>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</si>
  <si>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</si>
  <si>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</si>
  <si>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</si>
  <si>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</si>
  <si>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</si>
  <si>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</si>
  <si>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</si>
  <si>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</si>
  <si>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</si>
  <si>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</si>
  <si>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</si>
  <si>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</si>
  <si>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</si>
  <si>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</si>
  <si>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</si>
  <si>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</si>
  <si>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</si>
  <si>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</si>
  <si>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</si>
  <si>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</si>
  <si>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</si>
  <si>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</si>
  <si>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</si>
  <si>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</si>
  <si>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</si>
  <si>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</si>
  <si>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</si>
  <si>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</si>
  <si>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</si>
  <si>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</si>
  <si>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</si>
  <si>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</si>
  <si>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</si>
  <si>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</si>
  <si>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</si>
  <si>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</si>
  <si>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</si>
  <si>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</si>
  <si>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</si>
  <si>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</si>
  <si>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</si>
  <si>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</si>
  <si>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</si>
  <si>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</si>
  <si>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</si>
  <si>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</si>
  <si>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</si>
  <si>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</si>
  <si>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</si>
  <si>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</si>
  <si>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</si>
  <si>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</si>
  <si>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</si>
  <si>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</si>
  <si>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</si>
  <si>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</si>
  <si>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</si>
  <si>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</si>
  <si>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</si>
  <si>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</si>
  <si>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</si>
  <si>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</si>
  <si>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</si>
  <si>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</si>
  <si>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</si>
  <si>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</si>
  <si>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</si>
  <si>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</si>
  <si>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</si>
  <si>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</si>
  <si>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</si>
  <si>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</si>
  <si>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</si>
  <si>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</si>
  <si>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</si>
  <si>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</si>
  <si>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</si>
  <si>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</si>
  <si>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</si>
  <si>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</si>
  <si>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</si>
  <si>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</si>
  <si>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</si>
  <si>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</si>
  <si>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</si>
  <si>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</si>
  <si>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</si>
  <si>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</si>
  <si>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</si>
  <si>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</si>
  <si>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</si>
  <si>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</si>
  <si>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</si>
  <si>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</si>
  <si>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</si>
  <si>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</si>
  <si>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</si>
  <si>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</si>
  <si>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</si>
  <si>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</si>
  <si>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</si>
  <si>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</si>
  <si>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</si>
  <si>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</si>
  <si>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</si>
  <si>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</si>
  <si>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</si>
  <si>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</si>
  <si>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</si>
  <si>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</si>
  <si>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</si>
  <si>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</si>
  <si>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</si>
  <si>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</si>
  <si>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</si>
  <si>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</si>
  <si>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</si>
  <si>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</si>
  <si>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</si>
  <si>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</si>
  <si>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</si>
  <si>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</si>
  <si>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</si>
  <si>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</si>
  <si>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</si>
  <si>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</si>
  <si>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</si>
  <si>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</si>
  <si>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</si>
  <si>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</si>
  <si>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</si>
  <si>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</si>
  <si>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</si>
  <si>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</si>
  <si>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</si>
  <si>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</si>
  <si>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</si>
  <si>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</si>
  <si>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</si>
  <si>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</si>
  <si>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</si>
  <si>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</si>
  <si>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</si>
  <si>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</si>
  <si>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</si>
  <si>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</si>
  <si>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</si>
  <si>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</si>
  <si>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</si>
  <si>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</si>
  <si>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</si>
  <si>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</si>
  <si>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</si>
  <si>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</si>
  <si>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</si>
  <si>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</si>
  <si>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</si>
  <si>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</si>
  <si>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</si>
  <si>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</si>
  <si>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</si>
  <si>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</si>
  <si>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</si>
  <si>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</si>
  <si>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</si>
  <si>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</si>
  <si>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</si>
  <si>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</si>
  <si>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</si>
  <si>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</si>
  <si>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</si>
  <si>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</si>
  <si>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</si>
  <si>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</si>
  <si>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</si>
  <si>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</si>
  <si>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</si>
  <si>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</si>
  <si>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</si>
  <si>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</si>
  <si>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</si>
  <si>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</si>
  <si>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</si>
  <si>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</si>
  <si>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</si>
  <si>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</si>
  <si>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</si>
  <si>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</si>
  <si>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</si>
  <si>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</si>
  <si>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</si>
  <si>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</si>
  <si>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</si>
  <si>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</si>
  <si>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</si>
  <si>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</si>
  <si>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</si>
  <si>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</si>
  <si>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</si>
  <si>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</si>
  <si>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</si>
  <si>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</si>
  <si>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</si>
  <si>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</si>
  <si>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</si>
  <si>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</si>
  <si>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</si>
  <si>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</si>
  <si>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</si>
  <si>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</si>
  <si>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</si>
  <si>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</si>
  <si>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</si>
  <si>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</si>
  <si>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</si>
  <si>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</si>
  <si>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</si>
  <si>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</si>
  <si>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</si>
  <si>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</si>
  <si>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</si>
  <si>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</si>
  <si>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</si>
  <si>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</si>
  <si>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</si>
  <si>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</si>
  <si>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</si>
  <si>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</si>
  <si>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</si>
  <si>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</si>
  <si>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</si>
  <si>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</si>
  <si>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</si>
  <si>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</si>
  <si>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</si>
  <si>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</si>
  <si>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</si>
  <si>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</si>
  <si>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</si>
  <si>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</si>
  <si>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</si>
  <si>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</si>
  <si>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</si>
  <si>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</si>
  <si>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</si>
  <si>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</si>
  <si>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</si>
  <si>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</si>
  <si>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</si>
  <si>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</si>
  <si>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</si>
  <si>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</si>
  <si>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</si>
  <si>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</si>
  <si>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</si>
  <si>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</si>
  <si>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</si>
  <si>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</si>
  <si>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</si>
  <si>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</si>
  <si>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</si>
  <si>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</si>
  <si>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</si>
  <si>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</si>
  <si>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</si>
  <si>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</si>
  <si>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</si>
  <si>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</si>
  <si>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</si>
  <si>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</si>
  <si>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</si>
  <si>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</si>
  <si>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</si>
  <si>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</si>
  <si>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</si>
  <si>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</si>
  <si>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</si>
  <si>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</si>
  <si>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</si>
  <si>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</si>
  <si>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</si>
  <si>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</si>
  <si>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</si>
  <si>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</si>
  <si>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</si>
  <si>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</si>
  <si>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</si>
  <si>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</si>
  <si>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</si>
  <si>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</si>
  <si>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</si>
  <si>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</si>
  <si>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</si>
  <si>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</si>
  <si>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</si>
  <si>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</si>
  <si>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</si>
  <si>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</si>
  <si>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</si>
  <si>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</si>
  <si>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</si>
  <si>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</si>
  <si>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</si>
  <si>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</si>
  <si>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</si>
  <si>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</si>
  <si>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</si>
  <si>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</si>
  <si>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</si>
  <si>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</si>
  <si>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</si>
  <si>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</si>
  <si>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</si>
  <si>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</si>
  <si>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</si>
  <si>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</si>
  <si>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</si>
  <si>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</si>
  <si>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</si>
  <si>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</si>
  <si>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</si>
  <si>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</si>
  <si>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</si>
  <si>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</si>
  <si>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</si>
  <si>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</si>
  <si>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</si>
  <si>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</si>
  <si>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</si>
  <si>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</si>
  <si>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</si>
  <si>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</si>
  <si>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</si>
  <si>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</si>
  <si>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</si>
  <si>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</si>
  <si>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</si>
  <si>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</si>
  <si>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</si>
  <si>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</si>
  <si>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</si>
  <si>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</si>
  <si>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</si>
  <si>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</si>
  <si>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</si>
  <si>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</si>
  <si>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</si>
  <si>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</si>
  <si>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</si>
  <si>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</si>
  <si>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</si>
  <si>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</si>
  <si>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</si>
  <si>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</si>
  <si>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</si>
  <si>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</si>
  <si>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</si>
  <si>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</si>
  <si>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</si>
  <si>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</si>
  <si>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</si>
  <si>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</si>
  <si>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</si>
  <si>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</si>
  <si>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</si>
  <si>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</si>
  <si>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</si>
  <si>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</si>
  <si>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</si>
  <si>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</si>
  <si>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</si>
  <si>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</si>
  <si>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</si>
  <si>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</si>
  <si>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</si>
  <si>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</si>
  <si>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</si>
  <si>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</si>
  <si>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</si>
  <si>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</si>
  <si>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</si>
  <si>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</si>
  <si>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</si>
  <si>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</si>
  <si>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</si>
  <si>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</si>
  <si>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</si>
  <si>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</si>
  <si>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</si>
  <si>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</si>
  <si>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</si>
  <si>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</si>
  <si>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</si>
  <si>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</si>
  <si>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</si>
  <si>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</si>
  <si>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</si>
  <si>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</si>
  <si>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</si>
  <si>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</si>
  <si>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</si>
  <si>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</si>
  <si>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</si>
  <si>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</si>
  <si>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</si>
  <si>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</si>
  <si>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</si>
  <si>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</si>
  <si>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</si>
  <si>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</si>
  <si>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</si>
  <si>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</si>
  <si>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</si>
  <si>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</si>
  <si>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</si>
  <si>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</si>
  <si>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</si>
  <si>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</si>
  <si>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</si>
  <si>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</si>
  <si>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</si>
  <si>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</si>
  <si>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</si>
  <si>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</si>
  <si>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</si>
  <si>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</si>
  <si>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</si>
  <si>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</si>
  <si>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</si>
  <si>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</si>
  <si>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</si>
  <si>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</si>
  <si>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</si>
  <si>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</si>
  <si>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</si>
  <si>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</si>
  <si>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</si>
  <si>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</si>
  <si>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</si>
  <si>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</si>
  <si>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</si>
  <si>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</si>
  <si>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</si>
  <si>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</si>
  <si>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</si>
  <si>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</si>
  <si>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</si>
  <si>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</si>
  <si>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</si>
  <si>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</si>
  <si>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</si>
  <si>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</si>
  <si>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</si>
  <si>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</si>
  <si>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</si>
  <si>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</si>
  <si>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</si>
  <si>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</si>
  <si>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</si>
  <si>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</si>
  <si>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</si>
  <si>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</si>
  <si>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</si>
  <si>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</si>
  <si>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</si>
  <si>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</si>
  <si>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</si>
  <si>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</si>
  <si>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</si>
  <si>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</si>
  <si>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</si>
  <si>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</si>
  <si>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</si>
  <si>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</si>
  <si>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</si>
  <si>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</si>
  <si>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</si>
  <si>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</si>
  <si>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</si>
  <si>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</si>
  <si>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</si>
  <si>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</si>
  <si>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</si>
  <si>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</si>
  <si>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</si>
  <si>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</si>
  <si>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</si>
  <si>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</si>
  <si>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</si>
  <si>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</si>
  <si>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</si>
  <si>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</si>
  <si>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</si>
  <si>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</si>
  <si>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</si>
  <si>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</si>
  <si>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</si>
  <si>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</si>
  <si>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</si>
  <si>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</si>
  <si>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</si>
  <si>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</si>
  <si>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</si>
  <si>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</si>
  <si>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</si>
  <si>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</si>
  <si>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</si>
  <si>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</si>
  <si>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</si>
  <si>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</si>
  <si>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</si>
  <si>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</si>
  <si>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</si>
  <si>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</si>
  <si>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</si>
  <si>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</si>
  <si>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</si>
  <si>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</si>
  <si>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</si>
  <si>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</si>
  <si>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</si>
  <si>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</si>
  <si>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</si>
  <si>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</si>
  <si>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</si>
  <si>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</si>
  <si>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</si>
  <si>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</si>
  <si>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</si>
  <si>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</si>
  <si>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</si>
  <si>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</si>
  <si>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</si>
  <si>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</si>
  <si>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</si>
  <si>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</si>
  <si>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</si>
  <si>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</si>
  <si>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</si>
  <si>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</si>
  <si>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</si>
  <si>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</si>
  <si>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</si>
  <si>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</si>
  <si>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</si>
  <si>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</si>
  <si>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</si>
  <si>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</si>
  <si>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</si>
  <si>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</si>
  <si>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</si>
  <si>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</si>
  <si>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</si>
  <si>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</si>
  <si>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</si>
  <si>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</si>
  <si>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</si>
  <si>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</si>
  <si>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</si>
  <si>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</si>
  <si>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</si>
  <si>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</si>
  <si>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</si>
  <si>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</si>
  <si>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</si>
  <si>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</si>
  <si>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</si>
  <si>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</si>
  <si>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</si>
  <si>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</si>
  <si>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</si>
  <si>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</si>
  <si>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</si>
  <si>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</si>
  <si>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</si>
  <si>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</si>
  <si>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</si>
  <si>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</si>
  <si>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</si>
  <si>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</si>
  <si>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</si>
  <si>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</si>
  <si>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</si>
  <si>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</si>
  <si>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</si>
  <si>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</si>
  <si>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</si>
  <si>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</si>
  <si>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</si>
  <si>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</si>
  <si>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</si>
  <si>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</si>
  <si>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</si>
  <si>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</si>
  <si>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</si>
  <si>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</si>
  <si>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</si>
  <si>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</si>
  <si>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</si>
  <si>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</si>
  <si>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</si>
  <si>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</si>
  <si>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</si>
  <si>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</si>
  <si>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</si>
  <si>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</si>
  <si>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</si>
  <si>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</si>
  <si>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</si>
  <si>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</si>
  <si>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</si>
  <si>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</si>
  <si>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</si>
  <si>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</si>
  <si>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</si>
  <si>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</si>
  <si>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</si>
  <si>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</si>
  <si>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</si>
  <si>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</si>
  <si>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</si>
  <si>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</si>
  <si>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</si>
  <si>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</si>
  <si>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</si>
  <si>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</si>
  <si>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</si>
  <si>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</si>
  <si>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</si>
  <si>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</si>
  <si>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</si>
  <si>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</si>
  <si>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</si>
  <si>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</si>
  <si>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</si>
  <si>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</si>
  <si>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</si>
  <si>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</si>
  <si>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</si>
  <si>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</si>
  <si>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</si>
  <si>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</si>
  <si>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</si>
  <si>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</si>
  <si>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</si>
  <si>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</si>
  <si>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</si>
  <si>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</si>
  <si>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</si>
  <si>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</si>
  <si>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</si>
  <si>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</si>
  <si>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</si>
  <si>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</si>
  <si>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</si>
  <si>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</si>
  <si>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</si>
  <si>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</si>
  <si>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</si>
  <si>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</si>
  <si>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</si>
  <si>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</si>
  <si>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</si>
  <si>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</si>
  <si>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</si>
  <si>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</si>
  <si>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</si>
  <si>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</si>
  <si>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</si>
  <si>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</si>
  <si>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</si>
  <si>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</si>
  <si>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</si>
  <si>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</si>
  <si>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</si>
  <si>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</si>
  <si>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</si>
  <si>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</si>
  <si>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</si>
  <si>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</si>
  <si>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</si>
  <si>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</si>
  <si>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</si>
  <si>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</si>
  <si>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</si>
  <si>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</si>
  <si>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</si>
  <si>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</si>
  <si>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</si>
  <si>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</si>
  <si>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</si>
  <si>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</si>
  <si>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</si>
  <si>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</si>
  <si>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</si>
  <si>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</si>
  <si>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</si>
  <si>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</si>
  <si>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</si>
  <si>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</si>
  <si>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</si>
  <si>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</si>
  <si>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</si>
  <si>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</si>
  <si>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</si>
  <si>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</si>
  <si>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</si>
  <si>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</si>
  <si>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</si>
  <si>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</si>
  <si>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</si>
  <si>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</si>
  <si>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</si>
  <si>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</si>
  <si>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</si>
  <si>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</si>
  <si>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</si>
  <si>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</si>
  <si>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</si>
  <si>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</si>
  <si>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</si>
  <si>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</si>
  <si>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</si>
  <si>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</si>
  <si>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</si>
  <si>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</si>
  <si>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</si>
  <si>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</si>
  <si>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</si>
  <si>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</si>
  <si>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</si>
  <si>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</si>
  <si>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</si>
  <si>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</si>
  <si>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</si>
  <si>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</si>
  <si>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</si>
  <si>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</si>
  <si>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</si>
  <si>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</si>
  <si>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</si>
  <si>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</si>
  <si>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</si>
  <si>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</si>
  <si>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</si>
  <si>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</si>
  <si>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</si>
  <si>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</si>
  <si>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</si>
  <si>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</si>
  <si>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</si>
  <si>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</si>
  <si>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</si>
  <si>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</si>
  <si>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</si>
  <si>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</si>
  <si>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</si>
  <si>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</si>
  <si>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</si>
  <si>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</si>
  <si>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</si>
  <si>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</si>
  <si>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</si>
  <si>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</si>
  <si>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</si>
  <si>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</si>
  <si>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</si>
  <si>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</si>
  <si>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</si>
  <si>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</si>
  <si>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</si>
  <si>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</si>
  <si>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</si>
  <si>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</si>
  <si>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</si>
  <si>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</si>
  <si>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</si>
  <si>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</si>
  <si>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</si>
  <si>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</si>
  <si>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</si>
  <si>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</si>
  <si>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</si>
  <si>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</si>
  <si>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</si>
  <si>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</si>
  <si>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</si>
  <si>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</si>
  <si>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</si>
  <si>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</si>
  <si>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</si>
  <si>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</si>
  <si>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</si>
  <si>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</si>
  <si>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</si>
  <si>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</si>
  <si>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</si>
  <si>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</si>
  <si>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</si>
  <si>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</si>
  <si>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</si>
  <si>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</si>
  <si>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</si>
  <si>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</si>
  <si>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</si>
  <si>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</si>
  <si>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</si>
  <si>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</si>
  <si>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</si>
  <si>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</si>
  <si>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</si>
  <si>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</si>
  <si>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</si>
  <si>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</si>
  <si>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</si>
  <si>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</si>
  <si>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</si>
  <si>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</si>
  <si>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</si>
  <si>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</si>
  <si>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</si>
  <si>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</si>
  <si>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</si>
  <si>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</si>
  <si>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</si>
  <si>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</si>
  <si>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</si>
  <si>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</si>
  <si>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</si>
  <si>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</si>
  <si>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</si>
  <si>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</si>
  <si>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</si>
  <si>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</si>
  <si>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</si>
  <si>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</si>
  <si>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</si>
  <si>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</si>
  <si>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</si>
  <si>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</si>
  <si>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</si>
  <si>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</si>
  <si>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</si>
  <si>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</si>
  <si>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</si>
  <si>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</si>
  <si>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</si>
  <si>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</si>
  <si>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</si>
  <si>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</si>
  <si>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</si>
  <si>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</si>
  <si>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</si>
  <si>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</si>
  <si>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</si>
  <si>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</si>
  <si>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</si>
  <si>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</si>
  <si>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</si>
  <si>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</si>
  <si>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</si>
  <si>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</si>
  <si>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</si>
  <si>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</si>
  <si>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</si>
  <si>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</si>
  <si>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</si>
  <si>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</si>
  <si>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</si>
  <si>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</si>
  <si>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</si>
  <si>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</si>
  <si>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</si>
  <si>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</si>
  <si>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</si>
  <si>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</si>
  <si>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</si>
  <si>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</si>
  <si>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</si>
  <si>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</si>
  <si>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</si>
  <si>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</si>
  <si>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</si>
  <si>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</si>
  <si>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</si>
  <si>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</si>
  <si>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</si>
  <si>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</si>
  <si>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</si>
  <si>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</si>
  <si>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</si>
  <si>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</si>
  <si>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</si>
  <si>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</si>
  <si>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</si>
  <si>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</si>
  <si>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</si>
  <si>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</si>
  <si>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</si>
  <si>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</si>
  <si>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</si>
  <si>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</si>
  <si>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</si>
  <si>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</si>
  <si>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</si>
  <si>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</si>
  <si>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</si>
  <si>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</si>
  <si>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</si>
  <si>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</si>
  <si>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</si>
  <si>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</si>
  <si>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</si>
  <si>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</si>
  <si>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</si>
  <si>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</si>
  <si>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</si>
  <si>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</si>
  <si>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</si>
  <si>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</si>
  <si>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</si>
  <si>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</si>
  <si>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</si>
  <si>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</si>
  <si>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</si>
  <si>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</si>
  <si>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</si>
  <si>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</si>
  <si>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</si>
  <si>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</si>
  <si>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</si>
  <si>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</si>
  <si>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</si>
  <si>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</si>
  <si>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</si>
  <si>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</si>
  <si>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</si>
  <si>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</si>
  <si>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</si>
  <si>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</si>
  <si>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</si>
  <si>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</si>
  <si>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</si>
  <si>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</si>
  <si>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</si>
  <si>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</si>
  <si>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</si>
  <si>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</si>
  <si>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</si>
  <si>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</si>
  <si>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</si>
  <si>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</si>
  <si>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</si>
  <si>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</si>
  <si>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</si>
  <si>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</si>
  <si>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</si>
  <si>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</si>
  <si>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</si>
  <si>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</si>
  <si>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</si>
  <si>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</si>
  <si>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</si>
  <si>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</si>
  <si>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</si>
  <si>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</si>
  <si>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</si>
  <si>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</si>
  <si>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</si>
  <si>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</si>
  <si>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</si>
  <si>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</si>
  <si>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</si>
  <si>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</si>
  <si>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</si>
  <si>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</si>
  <si>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</si>
  <si>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</si>
  <si>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</si>
  <si>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</si>
  <si>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</si>
  <si>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</si>
  <si>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</si>
  <si>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</si>
  <si>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</si>
  <si>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</si>
  <si>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</si>
  <si>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</si>
  <si>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</si>
  <si>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</si>
  <si>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</si>
  <si>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</si>
  <si>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</si>
  <si>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</si>
  <si>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</si>
  <si>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</si>
  <si>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</si>
  <si>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</si>
  <si>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</si>
  <si>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</si>
  <si>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</si>
  <si>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</si>
  <si>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</si>
  <si>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</si>
  <si>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</si>
  <si>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</si>
  <si>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</si>
  <si>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</si>
  <si>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</si>
  <si>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</si>
  <si>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</si>
  <si>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</si>
  <si>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</si>
  <si>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</si>
  <si>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</si>
  <si>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</si>
  <si>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</si>
  <si>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</si>
  <si>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</si>
  <si>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</si>
  <si>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</si>
  <si>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</si>
  <si>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</si>
  <si>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</si>
  <si>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</si>
  <si>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</si>
  <si>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</si>
  <si>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</si>
  <si>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</si>
  <si>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</si>
  <si>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</si>
  <si>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</si>
  <si>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</si>
  <si>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</si>
  <si>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</si>
  <si>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</si>
  <si>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</si>
  <si>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</si>
  <si>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</si>
  <si>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</si>
  <si>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</si>
  <si>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</si>
  <si>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</si>
  <si>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</si>
  <si>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</si>
  <si>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</si>
  <si>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</si>
  <si>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</si>
  <si>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</si>
  <si>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</si>
  <si>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</si>
  <si>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</si>
  <si>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</si>
  <si>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</si>
  <si>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</si>
  <si>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</si>
  <si>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</si>
  <si>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</si>
  <si>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</si>
  <si>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</si>
  <si>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</si>
  <si>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</si>
  <si>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</si>
  <si>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</si>
  <si>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</si>
  <si>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</si>
  <si>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</si>
  <si>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</si>
  <si>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</si>
  <si>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</si>
  <si>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</si>
  <si>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</si>
  <si>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</si>
  <si>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</si>
  <si>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</si>
  <si>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</si>
  <si>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</si>
  <si>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</si>
  <si>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</si>
  <si>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</si>
  <si>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</si>
  <si>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</si>
  <si>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</si>
  <si>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</si>
  <si>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</si>
  <si>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</si>
  <si>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</si>
  <si>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</si>
  <si>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</si>
  <si>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</si>
  <si>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</si>
  <si>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</si>
  <si>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</si>
  <si>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</si>
  <si>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</si>
  <si>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</si>
  <si>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</si>
  <si>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</si>
  <si>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</si>
  <si>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</si>
  <si>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</si>
  <si>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</si>
  <si>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</si>
  <si>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</si>
  <si>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</si>
  <si>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</si>
  <si>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</si>
  <si>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</si>
  <si>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</si>
  <si>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</si>
  <si>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</si>
  <si>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</si>
  <si>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</si>
  <si>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</si>
  <si>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</si>
  <si>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</si>
  <si>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</si>
  <si>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</si>
  <si>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</si>
  <si>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</si>
  <si>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</si>
  <si>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</si>
  <si>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</si>
  <si>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</si>
  <si>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</si>
  <si>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</si>
  <si>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</si>
  <si>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</si>
  <si>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</si>
  <si>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</si>
  <si>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</si>
  <si>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</si>
  <si>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</si>
  <si>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</si>
  <si>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</si>
  <si>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</si>
  <si>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</si>
  <si>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</si>
  <si>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</si>
  <si>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</si>
  <si>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</si>
  <si>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</si>
  <si>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</si>
  <si>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</si>
  <si>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</si>
  <si>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</si>
  <si>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</si>
  <si>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</si>
  <si>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</si>
  <si>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</si>
  <si>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</si>
  <si>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</si>
  <si>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</si>
  <si>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</si>
  <si>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</si>
  <si>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</si>
  <si>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</si>
  <si>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</si>
  <si>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</si>
  <si>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</si>
  <si>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</si>
  <si>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</si>
  <si>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</si>
  <si>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</si>
  <si>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</si>
  <si>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</si>
  <si>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</si>
  <si>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</si>
  <si>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</si>
  <si>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</si>
  <si>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</si>
  <si>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</si>
  <si>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</si>
  <si>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</si>
  <si>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</si>
  <si>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</si>
  <si>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</si>
  <si>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</si>
  <si>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</si>
  <si>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</si>
  <si>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</si>
  <si>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</si>
  <si>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</si>
  <si>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</si>
  <si>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</si>
  <si>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</si>
  <si>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</si>
  <si>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</si>
  <si>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</si>
  <si>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</si>
  <si>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</si>
  <si>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</si>
  <si>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</si>
  <si>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</si>
  <si>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</si>
  <si>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</si>
  <si>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</si>
  <si>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</si>
  <si>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</si>
  <si>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</si>
  <si>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</si>
  <si>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</si>
  <si>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</si>
  <si>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</si>
  <si>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</si>
  <si>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</si>
  <si>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</si>
  <si>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</si>
  <si>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</si>
  <si>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</si>
  <si>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</si>
  <si>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</si>
  <si>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</si>
  <si>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</si>
  <si>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</si>
  <si>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</si>
  <si>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</si>
  <si>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</si>
  <si>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</si>
  <si>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</si>
  <si>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</si>
  <si>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</si>
  <si>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</si>
  <si>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</si>
  <si>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</si>
  <si>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</si>
  <si>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</si>
  <si>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</si>
  <si>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</si>
  <si>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</si>
  <si>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</si>
  <si>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</si>
  <si>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</si>
  <si>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</si>
  <si>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</si>
  <si>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</si>
  <si>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</si>
  <si>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</si>
  <si>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</si>
  <si>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</si>
  <si>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</si>
  <si>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</si>
  <si>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</si>
  <si>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</si>
  <si>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</si>
  <si>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</si>
  <si>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</si>
  <si>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</si>
  <si>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</si>
  <si>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</si>
  <si>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</si>
  <si>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</si>
  <si>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</si>
  <si>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</si>
  <si>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</si>
  <si>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</si>
  <si>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</si>
  <si>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</si>
  <si>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</si>
  <si>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</si>
  <si>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</si>
  <si>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</si>
  <si>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</si>
  <si>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</si>
  <si>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</si>
  <si>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</si>
  <si>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</si>
  <si>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</si>
  <si>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</si>
  <si>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</si>
  <si>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</si>
  <si>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</si>
  <si>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</si>
  <si>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</si>
  <si>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</si>
  <si>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</si>
  <si>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</si>
  <si>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</si>
  <si>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</si>
  <si>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</si>
  <si>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</si>
  <si>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</si>
  <si>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</si>
  <si>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</si>
  <si>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</si>
  <si>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</si>
  <si>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</si>
  <si>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</si>
  <si>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</si>
  <si>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</si>
  <si>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</si>
  <si>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</si>
  <si>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</si>
  <si>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</si>
  <si>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</si>
  <si>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</si>
  <si>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</si>
  <si>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</si>
  <si>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</si>
  <si>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</si>
  <si>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</si>
  <si>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</si>
  <si>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</si>
  <si>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</si>
  <si>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</si>
  <si>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</si>
  <si>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</si>
  <si>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</si>
  <si>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</si>
  <si>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</si>
  <si>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</si>
  <si>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</si>
  <si>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</si>
  <si>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</si>
  <si>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</si>
  <si>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</si>
  <si>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</si>
  <si>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</si>
  <si>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</si>
  <si>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</si>
  <si>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</si>
  <si>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</si>
  <si>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</si>
  <si>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</si>
  <si>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</si>
  <si>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</si>
  <si>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</si>
  <si>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</si>
  <si>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</si>
  <si>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</si>
  <si>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</si>
  <si>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</si>
  <si>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</si>
  <si>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</si>
  <si>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</si>
  <si>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</si>
  <si>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</si>
  <si>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</si>
  <si>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</si>
  <si>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</si>
  <si>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</si>
  <si>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</si>
  <si>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</si>
  <si>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</si>
  <si>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</si>
  <si>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</si>
  <si>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</si>
  <si>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</si>
  <si>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</si>
  <si>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</si>
  <si>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</si>
  <si>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</si>
  <si>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</si>
  <si>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</si>
  <si>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</si>
  <si>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</si>
  <si>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</si>
  <si>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</si>
  <si>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</si>
  <si>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</si>
  <si>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</si>
  <si>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</si>
  <si>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</si>
  <si>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</si>
  <si>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</si>
  <si>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</si>
  <si>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</si>
  <si>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</si>
  <si>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</si>
  <si>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</si>
  <si>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</si>
  <si>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</si>
  <si>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</si>
  <si>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</si>
  <si>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</si>
  <si>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</si>
  <si>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</si>
  <si>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</si>
  <si>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</si>
  <si>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</si>
  <si>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</si>
  <si>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</si>
  <si>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</si>
  <si>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</si>
  <si>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</si>
  <si>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</si>
  <si>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</si>
  <si>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</si>
  <si>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</si>
  <si>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</si>
  <si>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</si>
  <si>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</si>
  <si>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</si>
  <si>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</si>
  <si>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</si>
  <si>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</si>
  <si>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</si>
  <si>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</si>
  <si>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</si>
  <si>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</si>
  <si>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</si>
  <si>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</si>
  <si>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</si>
  <si>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</si>
  <si>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</si>
  <si>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</si>
  <si>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</si>
  <si>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</si>
  <si>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</si>
  <si>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</si>
  <si>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</si>
  <si>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</si>
  <si>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</si>
  <si>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</si>
  <si>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</si>
  <si>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</si>
  <si>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</si>
  <si>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</si>
  <si>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</si>
  <si>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</si>
  <si>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</si>
  <si>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</si>
  <si>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</si>
  <si>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</si>
  <si>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</si>
  <si>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</si>
  <si>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</si>
  <si>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</si>
  <si>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</si>
  <si>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</si>
  <si>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</si>
  <si>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</si>
  <si>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</si>
  <si>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</si>
  <si>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</si>
  <si>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</si>
  <si>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</si>
  <si>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</si>
  <si>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</si>
  <si>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</si>
  <si>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</si>
  <si>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</si>
  <si>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</si>
  <si>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</si>
  <si>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</si>
  <si>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</si>
  <si>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</si>
  <si>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</si>
  <si>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</si>
  <si>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</si>
  <si>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</si>
  <si>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</si>
  <si>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</si>
  <si>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</si>
  <si>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</si>
  <si>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</si>
  <si>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</si>
  <si>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</si>
  <si>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</si>
  <si>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</si>
  <si>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</si>
  <si>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</si>
  <si>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</si>
  <si>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</si>
  <si>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</si>
  <si>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</si>
  <si>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</si>
  <si>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</si>
  <si>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</si>
  <si>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</si>
  <si>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</si>
  <si>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</si>
  <si>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</si>
  <si>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</si>
  <si>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</si>
  <si>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</si>
  <si>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</si>
  <si>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</si>
  <si>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</si>
  <si>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</si>
  <si>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</si>
  <si>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</si>
  <si>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</si>
  <si>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</si>
  <si>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</si>
  <si>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</si>
  <si>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</si>
  <si>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</si>
  <si>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</si>
  <si>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</si>
  <si>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</si>
  <si>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</si>
  <si>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</si>
  <si>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</si>
  <si>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</si>
  <si>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</si>
  <si>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</si>
  <si>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</si>
  <si>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</si>
  <si>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</si>
  <si>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</si>
  <si>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</si>
  <si>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</si>
  <si>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</si>
  <si>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</si>
  <si>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</si>
  <si>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</si>
  <si>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</si>
  <si>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</si>
  <si>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</si>
  <si>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</si>
  <si>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</si>
  <si>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</si>
  <si>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</si>
  <si>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</si>
  <si>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</si>
  <si>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</si>
  <si>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</si>
  <si>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</si>
  <si>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</si>
  <si>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</si>
  <si>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</si>
  <si>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</si>
  <si>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</si>
  <si>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</si>
  <si>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</si>
  <si>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</si>
  <si>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</si>
  <si>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</si>
  <si>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</si>
  <si>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</si>
  <si>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</si>
  <si>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</si>
  <si>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</si>
  <si>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</si>
  <si>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</si>
  <si>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</si>
  <si>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</si>
  <si>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</si>
  <si>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</si>
  <si>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</si>
  <si>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</si>
  <si>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</si>
  <si>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</si>
  <si>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</si>
  <si>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</si>
  <si>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</si>
  <si>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</si>
  <si>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</si>
  <si>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</si>
  <si>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</si>
  <si>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</si>
  <si>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</si>
  <si>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</si>
  <si>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</si>
  <si>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</si>
  <si>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</si>
  <si>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</si>
  <si>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</si>
  <si>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</si>
  <si>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</si>
  <si>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</si>
  <si>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</si>
  <si>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</si>
  <si>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</si>
  <si>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</si>
  <si>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</si>
  <si>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</si>
  <si>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</si>
  <si>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</si>
  <si>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</si>
  <si>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</si>
  <si>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</si>
  <si>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</si>
  <si>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</si>
  <si>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</si>
  <si>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</si>
  <si>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</si>
  <si>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</si>
  <si>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</si>
  <si>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</si>
  <si>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</si>
  <si>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</si>
  <si>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</si>
  <si>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</si>
  <si>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</si>
  <si>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</si>
  <si>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</si>
  <si>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</si>
  <si>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</si>
  <si>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</si>
  <si>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</si>
  <si>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</si>
  <si>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</si>
  <si>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</si>
  <si>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</si>
  <si>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</si>
  <si>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</si>
  <si>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</si>
  <si>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</si>
  <si>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</si>
  <si>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</si>
  <si>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</si>
  <si>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</si>
  <si>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</si>
  <si>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</si>
  <si>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</si>
  <si>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</si>
  <si>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</si>
  <si>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</si>
  <si>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</si>
  <si>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</si>
  <si>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</si>
  <si>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</si>
  <si>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</si>
  <si>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</si>
  <si>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</si>
  <si>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</si>
  <si>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</si>
  <si>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</si>
  <si>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</si>
  <si>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</si>
  <si>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</si>
  <si>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</si>
  <si>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</si>
  <si>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</si>
  <si>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</si>
  <si>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</si>
  <si>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</si>
  <si>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</si>
  <si>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</si>
  <si>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</si>
  <si>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</si>
  <si>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</si>
  <si>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</si>
  <si>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</si>
  <si>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</si>
  <si>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</si>
  <si>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</si>
  <si>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</si>
  <si>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</si>
  <si>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</si>
  <si>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</si>
  <si>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</si>
  <si>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</si>
  <si>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</si>
  <si>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</si>
  <si>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</si>
  <si>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</si>
  <si>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</si>
  <si>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</si>
  <si>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</si>
  <si>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</si>
  <si>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</si>
  <si>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</si>
  <si>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</si>
  <si>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</si>
  <si>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</si>
  <si>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</si>
  <si>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</si>
  <si>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</si>
  <si>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</si>
  <si>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</si>
  <si>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</si>
  <si>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</si>
  <si>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</si>
  <si>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</si>
  <si>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</si>
  <si>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</si>
  <si>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</si>
  <si>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</si>
  <si>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</si>
  <si>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</si>
  <si>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</si>
  <si>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</si>
  <si>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</si>
  <si>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</si>
  <si>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</si>
  <si>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</si>
  <si>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</si>
  <si>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</si>
  <si>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</si>
  <si>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</si>
  <si>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</si>
  <si>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</si>
  <si>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</si>
  <si>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</si>
  <si>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</si>
  <si>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</si>
  <si>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</si>
  <si>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</si>
  <si>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</si>
  <si>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</si>
  <si>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</si>
  <si>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</si>
  <si>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</si>
  <si>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</si>
  <si>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</si>
  <si>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</si>
  <si>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</si>
  <si>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</si>
  <si>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</si>
  <si>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</si>
  <si>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</si>
  <si>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</si>
  <si>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</si>
  <si>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</si>
  <si>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</si>
  <si>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</si>
  <si>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</si>
  <si>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</si>
  <si>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</si>
  <si>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</si>
  <si>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</si>
  <si>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</si>
  <si>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</si>
  <si>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</si>
  <si>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</si>
  <si>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</si>
  <si>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</si>
  <si>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</si>
  <si>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</si>
  <si>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</si>
  <si>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</si>
  <si>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</si>
  <si>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</si>
  <si>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</si>
  <si>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</si>
  <si>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</si>
  <si>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</si>
  <si>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</si>
  <si>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</si>
  <si>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</si>
  <si>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</si>
  <si>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</si>
  <si>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</si>
  <si>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</si>
  <si>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</si>
  <si>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</si>
  <si>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</si>
  <si>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</si>
  <si>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</si>
  <si>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</si>
  <si>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</si>
  <si>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</si>
  <si>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</si>
  <si>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</si>
  <si>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</si>
  <si>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</si>
  <si>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</si>
  <si>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</si>
  <si>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</si>
  <si>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</si>
  <si>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</si>
  <si>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</si>
  <si>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</si>
  <si>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</si>
  <si>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</si>
  <si>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</si>
  <si>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</si>
  <si>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</si>
  <si>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</si>
  <si>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</si>
  <si>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</si>
  <si>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</si>
  <si>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</si>
  <si>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</si>
  <si>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</si>
  <si>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</si>
  <si>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</si>
  <si>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</si>
  <si>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</si>
  <si>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</si>
  <si>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</si>
  <si>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</si>
  <si>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</si>
  <si>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</si>
  <si>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</si>
  <si>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</si>
  <si>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</si>
  <si>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</si>
  <si>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</si>
  <si>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</si>
  <si>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</si>
  <si>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</si>
  <si>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</si>
  <si>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</si>
  <si>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</si>
  <si>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</si>
  <si>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</si>
  <si>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</si>
  <si>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</si>
  <si>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</si>
  <si>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</si>
  <si>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</si>
  <si>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</si>
  <si>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</si>
  <si>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</si>
  <si>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</si>
  <si>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</si>
  <si>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</si>
  <si>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</si>
  <si>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</si>
  <si>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</si>
  <si>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</si>
  <si>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</si>
  <si>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</si>
  <si>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</si>
  <si>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</si>
  <si>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</si>
  <si>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</si>
  <si>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</si>
  <si>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</si>
  <si>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</si>
  <si>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</si>
  <si>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</si>
  <si>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</si>
  <si>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</si>
  <si>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</si>
  <si>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</si>
  <si>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</si>
  <si>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</si>
  <si>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</si>
  <si>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</si>
  <si>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</si>
  <si>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</si>
  <si>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</si>
  <si>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</si>
  <si>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</si>
  <si>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</si>
  <si>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</si>
  <si>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</si>
  <si>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</si>
  <si>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</si>
  <si>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</si>
  <si>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</si>
  <si>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</si>
  <si>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</si>
  <si>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</si>
  <si>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</si>
  <si>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</si>
  <si>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</si>
  <si>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</si>
  <si>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</si>
  <si>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</si>
  <si>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</si>
  <si>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</si>
  <si>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</si>
  <si>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</si>
  <si>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</si>
  <si>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</si>
  <si>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</si>
  <si>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</si>
  <si>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</si>
  <si>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</si>
  <si>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</si>
  <si>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</si>
  <si>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</si>
  <si>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</si>
  <si>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</si>
  <si>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</si>
  <si>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</si>
  <si>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</si>
  <si>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</si>
  <si>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</si>
  <si>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</si>
  <si>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</si>
  <si>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</si>
  <si>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</si>
  <si>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</si>
  <si>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</si>
  <si>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</si>
  <si>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</si>
  <si>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</si>
  <si>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</si>
  <si>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</si>
  <si>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</si>
  <si>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</si>
  <si>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</si>
  <si>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</si>
  <si>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</si>
  <si>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</si>
  <si>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</si>
  <si>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</si>
  <si>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</si>
  <si>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</si>
  <si>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</si>
  <si>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</si>
  <si>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</si>
  <si>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</si>
  <si>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</si>
  <si>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</si>
  <si>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</si>
  <si>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</si>
  <si>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</si>
  <si>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</si>
  <si>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</si>
  <si>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</si>
  <si>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</si>
  <si>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</si>
  <si>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</si>
  <si>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</si>
  <si>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</si>
  <si>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</si>
  <si>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</si>
  <si>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</si>
  <si>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</si>
  <si>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</si>
  <si>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</si>
  <si>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</si>
  <si>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</si>
  <si>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</si>
  <si>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</si>
  <si>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</si>
  <si>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</si>
  <si>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</si>
  <si>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</si>
  <si>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</si>
  <si>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</si>
  <si>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</si>
  <si>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</si>
  <si>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</si>
  <si>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</si>
  <si>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</si>
  <si>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</si>
  <si>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</si>
  <si>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</si>
  <si>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</si>
  <si>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</si>
  <si>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</si>
  <si>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</si>
  <si>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</si>
  <si>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</si>
  <si>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</si>
  <si>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</si>
  <si>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</si>
  <si>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</si>
  <si>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</si>
  <si>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</si>
  <si>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</si>
  <si>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</si>
  <si>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</si>
  <si>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</si>
  <si>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</si>
  <si>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</si>
  <si>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</si>
  <si>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</si>
  <si>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</si>
  <si>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</si>
  <si>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</si>
  <si>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</si>
  <si>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</si>
  <si>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</si>
  <si>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</si>
  <si>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</si>
  <si>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</si>
  <si>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</si>
  <si>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</si>
  <si>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</si>
  <si>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</si>
  <si>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</si>
  <si>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</si>
  <si>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</si>
  <si>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</si>
  <si>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</si>
  <si>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</si>
  <si>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</si>
  <si>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</si>
  <si>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</si>
  <si>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</si>
  <si>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</si>
  <si>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</si>
  <si>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</si>
  <si>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</si>
  <si>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</si>
  <si>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</si>
  <si>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</si>
  <si>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</si>
  <si>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</si>
  <si>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</si>
  <si>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</si>
  <si>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</si>
  <si>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</si>
  <si>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</si>
  <si>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</si>
  <si>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</si>
  <si>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</si>
  <si>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</si>
  <si>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</si>
  <si>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</si>
  <si>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</si>
  <si>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</si>
  <si>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</si>
  <si>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</si>
  <si>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</si>
  <si>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</si>
  <si>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</si>
  <si>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</si>
  <si>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</si>
  <si>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</si>
  <si>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</si>
  <si>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</si>
  <si>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</si>
  <si>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</si>
  <si>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</si>
  <si>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</si>
  <si>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</si>
  <si>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</si>
  <si>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</si>
  <si>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</si>
  <si>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</si>
  <si>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</si>
  <si>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</si>
  <si>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</si>
  <si>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</si>
  <si>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</si>
  <si>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</si>
  <si>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</si>
  <si>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</si>
  <si>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</si>
  <si>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</si>
  <si>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</si>
  <si>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</si>
  <si>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</si>
  <si>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</si>
  <si>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</si>
  <si>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</si>
  <si>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</si>
  <si>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</si>
  <si>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</si>
  <si>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</si>
  <si>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</si>
  <si>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</si>
  <si>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</si>
  <si>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</si>
  <si>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</si>
  <si>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</si>
  <si>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</si>
  <si>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</si>
  <si>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</si>
  <si>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</si>
  <si>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</si>
  <si>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</si>
  <si>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</si>
  <si>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</si>
  <si>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</si>
  <si>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</si>
  <si>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</si>
  <si>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</si>
  <si>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</si>
  <si>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</si>
  <si>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</si>
  <si>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</si>
  <si>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</si>
  <si>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</si>
  <si>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</si>
  <si>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</si>
  <si>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</si>
  <si>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</si>
  <si>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</si>
  <si>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</si>
  <si>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</si>
  <si>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</si>
  <si>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</si>
  <si>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</si>
  <si>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</si>
  <si>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</si>
  <si>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</si>
  <si>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</si>
  <si>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</si>
  <si>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</si>
  <si>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</si>
  <si>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</si>
  <si>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</si>
  <si>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</si>
  <si>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</si>
  <si>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</si>
  <si>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</si>
  <si>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</si>
  <si>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</si>
  <si>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</si>
  <si>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</si>
  <si>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</si>
  <si>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</si>
  <si>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</si>
  <si>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</si>
  <si>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</si>
  <si>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</si>
  <si>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</si>
  <si>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</si>
  <si>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</si>
  <si>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</si>
  <si>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</si>
  <si>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</si>
  <si>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</si>
  <si>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</si>
  <si>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</si>
  <si>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</si>
  <si>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</si>
  <si>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</si>
  <si>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</si>
  <si>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</si>
  <si>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</si>
  <si>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</si>
  <si>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</si>
  <si>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</si>
  <si>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</si>
  <si>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</si>
  <si>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</si>
  <si>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</si>
  <si>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</si>
  <si>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</si>
  <si>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</si>
  <si>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</si>
  <si>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</si>
  <si>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</si>
  <si>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</si>
  <si>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</si>
  <si>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</si>
  <si>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</si>
  <si>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</si>
  <si>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</si>
  <si>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</si>
  <si>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</si>
  <si>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</si>
  <si>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</si>
  <si>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</si>
  <si>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</si>
  <si>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</si>
  <si>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</si>
  <si>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</si>
  <si>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</si>
  <si>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</si>
  <si>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</si>
  <si>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</si>
  <si>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</si>
  <si>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</si>
  <si>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</si>
  <si>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</si>
  <si>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</si>
  <si>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</si>
  <si>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</si>
  <si>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</si>
  <si>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</si>
  <si>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</si>
  <si>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</si>
  <si>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</si>
  <si>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</si>
  <si>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</si>
  <si>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</si>
  <si>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</si>
  <si>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</si>
  <si>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</si>
  <si>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</si>
  <si>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</si>
  <si>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</si>
  <si>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</si>
  <si>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</si>
  <si>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</si>
  <si>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</si>
  <si>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</si>
  <si>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</si>
  <si>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</si>
  <si>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</si>
  <si>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</si>
  <si>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</si>
  <si>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</si>
  <si>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</si>
  <si>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</si>
  <si>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</si>
  <si>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</si>
  <si>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</si>
  <si>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</si>
  <si>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</si>
  <si>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</si>
  <si>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</si>
  <si>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</si>
  <si>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</si>
  <si>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</si>
  <si>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</si>
  <si>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</si>
  <si>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</si>
  <si>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</si>
  <si>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</si>
  <si>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</si>
  <si>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</si>
  <si>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</si>
  <si>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</si>
  <si>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</si>
  <si>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</si>
  <si>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</si>
  <si>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</si>
  <si>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</si>
  <si>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</si>
  <si>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</si>
  <si>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</si>
  <si>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</si>
  <si>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</si>
  <si>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</si>
  <si>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</si>
  <si>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</si>
  <si>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</si>
  <si>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</si>
  <si>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</si>
  <si>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</si>
  <si>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</si>
  <si>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</si>
  <si>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</si>
  <si>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</si>
  <si>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</si>
  <si>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</si>
  <si>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</si>
  <si>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</si>
  <si>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</si>
  <si>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</si>
  <si>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</si>
  <si>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</si>
  <si>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</si>
  <si>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</si>
  <si>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</si>
  <si>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</si>
  <si>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</si>
  <si>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</si>
  <si>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</si>
  <si>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</si>
  <si>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</si>
  <si>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</si>
  <si>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</si>
  <si>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</si>
  <si>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</si>
  <si>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</si>
  <si>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</si>
  <si>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</si>
  <si>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</si>
  <si>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</si>
  <si>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</si>
  <si>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</si>
  <si>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</si>
  <si>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</si>
  <si>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</si>
  <si>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</si>
  <si>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</si>
  <si>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</si>
  <si>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</si>
  <si>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</si>
  <si>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</si>
  <si>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</si>
  <si>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</si>
  <si>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</si>
  <si>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</si>
  <si>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</si>
  <si>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</si>
  <si>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</si>
  <si>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</si>
  <si>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</si>
  <si>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</si>
  <si>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</si>
  <si>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</si>
  <si>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</si>
  <si>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</si>
  <si>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</si>
  <si>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</si>
  <si>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</si>
  <si>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</si>
  <si>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</si>
  <si>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</si>
  <si>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</si>
  <si>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</si>
  <si>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</si>
  <si>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</si>
  <si>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</si>
  <si>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</si>
  <si>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</si>
  <si>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</si>
  <si>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</si>
  <si>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</si>
  <si>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</si>
  <si>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</si>
  <si>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</si>
  <si>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</si>
  <si>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</si>
  <si>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</si>
  <si>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</si>
  <si>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</si>
  <si>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</si>
  <si>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</si>
  <si>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</si>
  <si>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</si>
  <si>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</si>
  <si>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</si>
  <si>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</si>
  <si>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</si>
  <si>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</si>
  <si>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</si>
  <si>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</si>
  <si>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</si>
  <si>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</si>
  <si>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</si>
  <si>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</si>
  <si>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</si>
  <si>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</si>
  <si>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</si>
  <si>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</si>
  <si>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</si>
  <si>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</si>
  <si>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</si>
  <si>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</si>
  <si>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</si>
  <si>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</si>
  <si>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</si>
  <si>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</si>
  <si>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</si>
  <si>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</si>
  <si>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</si>
  <si>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</si>
  <si>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</si>
  <si>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</si>
  <si>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</si>
  <si>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</si>
  <si>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</si>
  <si>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</si>
  <si>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</si>
  <si>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</si>
  <si>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</si>
  <si>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</si>
  <si>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</si>
  <si>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</si>
  <si>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</si>
  <si>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</si>
  <si>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</si>
  <si>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</si>
  <si>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</si>
  <si>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</si>
  <si>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</si>
  <si>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</si>
  <si>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</si>
  <si>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</si>
  <si>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</si>
  <si>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</si>
  <si>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</si>
  <si>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</si>
  <si>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</si>
  <si>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</si>
  <si>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</si>
  <si>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</si>
  <si>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</si>
  <si>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</si>
  <si>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</si>
  <si>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</si>
  <si>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</si>
  <si>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</si>
  <si>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</si>
  <si>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</si>
  <si>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</si>
  <si>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</si>
  <si>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</si>
  <si>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</si>
  <si>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</si>
  <si>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</si>
  <si>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</si>
  <si>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</si>
  <si>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</si>
  <si>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</si>
  <si>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</si>
  <si>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</si>
  <si>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</si>
  <si>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</si>
  <si>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</si>
  <si>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</si>
  <si>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</si>
  <si>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</si>
  <si>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</si>
  <si>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</si>
  <si>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</si>
  <si>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</si>
  <si>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</si>
  <si>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</si>
  <si>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</si>
  <si>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</si>
  <si>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</si>
  <si>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</si>
  <si>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</si>
  <si>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</si>
  <si>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</si>
  <si>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</si>
  <si>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</si>
  <si>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</si>
  <si>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</si>
  <si>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</si>
  <si>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</si>
  <si>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</si>
  <si>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</si>
  <si>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</si>
  <si>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</si>
  <si>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</si>
  <si>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</si>
  <si>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</si>
  <si>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</si>
  <si>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</si>
  <si>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</si>
  <si>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</si>
  <si>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</si>
  <si>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</si>
  <si>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</si>
  <si>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</si>
  <si>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</si>
  <si>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</si>
  <si>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</si>
  <si>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</si>
  <si>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</si>
  <si>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</si>
  <si>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</si>
  <si>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</si>
  <si>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</si>
  <si>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</si>
  <si>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</si>
  <si>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</si>
  <si>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</si>
  <si>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</si>
  <si>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</si>
  <si>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</si>
  <si>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</si>
  <si>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</si>
  <si>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</si>
  <si>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</si>
  <si>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</si>
  <si>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</si>
  <si>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</si>
  <si>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</si>
  <si>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</si>
  <si>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</si>
  <si>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</si>
  <si>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</si>
  <si>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</si>
  <si>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</si>
  <si>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</si>
  <si>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</si>
  <si>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</si>
  <si>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</si>
  <si>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</si>
  <si>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</si>
  <si>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</si>
  <si>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</si>
  <si>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</si>
  <si>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</si>
  <si>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</si>
  <si>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</si>
  <si>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</si>
  <si>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</si>
  <si>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</si>
  <si>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</si>
  <si>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</si>
  <si>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</si>
  <si>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</si>
  <si>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</si>
  <si>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</si>
  <si>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</si>
  <si>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</si>
  <si>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</si>
  <si>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</si>
  <si>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</si>
  <si>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</si>
  <si>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</si>
  <si>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</si>
  <si>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</si>
  <si>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</si>
  <si>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</si>
  <si>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</si>
  <si>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</si>
  <si>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</si>
  <si>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</si>
  <si>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</si>
  <si>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</si>
  <si>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</si>
  <si>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</si>
  <si>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</si>
  <si>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</si>
  <si>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</si>
  <si>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</si>
  <si>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</si>
  <si>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</si>
  <si>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</si>
  <si>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</si>
  <si>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</si>
  <si>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</si>
  <si>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</si>
  <si>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</si>
  <si>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</si>
  <si>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</si>
  <si>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</si>
  <si>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</si>
  <si>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</si>
  <si>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</si>
  <si>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</si>
  <si>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</si>
  <si>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</si>
  <si>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</si>
  <si>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</si>
  <si>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</si>
  <si>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</si>
  <si>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</si>
  <si>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</si>
  <si>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</si>
  <si>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</si>
  <si>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</si>
  <si>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</si>
  <si>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</si>
  <si>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</si>
  <si>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</si>
  <si>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</si>
  <si>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</si>
  <si>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</si>
  <si>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</si>
  <si>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</si>
  <si>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</si>
  <si>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</si>
  <si>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</si>
  <si>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</si>
  <si>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</si>
  <si>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</si>
  <si>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</si>
  <si>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</si>
  <si>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</si>
  <si>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</si>
  <si>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</si>
  <si>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</si>
  <si>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</si>
  <si>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</si>
  <si>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</si>
  <si>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</si>
  <si>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</si>
  <si>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</si>
  <si>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</si>
  <si>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</si>
  <si>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</si>
  <si>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</si>
  <si>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</si>
  <si>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</si>
  <si>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</si>
  <si>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</si>
  <si>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</si>
  <si>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</si>
  <si>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</si>
  <si>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</si>
  <si>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</si>
  <si>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</si>
  <si>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</si>
  <si>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</si>
  <si>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</si>
  <si>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</si>
  <si>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</si>
  <si>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</si>
  <si>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</si>
  <si>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</si>
  <si>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</si>
  <si>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</si>
  <si>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</si>
  <si>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</si>
  <si>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</si>
  <si>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</si>
  <si>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</si>
  <si>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</si>
  <si>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</si>
  <si>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</si>
  <si>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</si>
  <si>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</si>
  <si>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</si>
  <si>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</si>
  <si>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</si>
  <si>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</si>
  <si>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</si>
  <si>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</si>
  <si>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</si>
  <si>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</si>
  <si>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</si>
  <si>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</si>
  <si>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</si>
  <si>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</si>
  <si>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</si>
  <si>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</si>
  <si>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</si>
  <si>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</si>
  <si>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</si>
  <si>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</si>
  <si>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</si>
  <si>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</si>
  <si>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</si>
  <si>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</si>
  <si>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</si>
  <si>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</si>
  <si>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</si>
  <si>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</si>
  <si>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</si>
  <si>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</si>
  <si>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</si>
  <si>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</si>
  <si>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</si>
  <si>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</si>
  <si>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</si>
  <si>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</si>
  <si>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</si>
  <si>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</si>
  <si>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</si>
  <si>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</si>
  <si>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</si>
  <si>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</si>
  <si>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</si>
  <si>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</si>
  <si>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</si>
  <si>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</si>
  <si>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</si>
  <si>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</si>
  <si>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</si>
  <si>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</si>
  <si>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</si>
  <si>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</si>
  <si>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</si>
  <si>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</si>
  <si>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</si>
  <si>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</si>
  <si>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</si>
  <si>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</si>
  <si>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</si>
  <si>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</si>
  <si>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</si>
  <si>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</si>
  <si>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</si>
  <si>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</si>
  <si>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</si>
  <si>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</si>
  <si>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</si>
  <si>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</si>
  <si>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</si>
  <si>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</si>
  <si>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</si>
  <si>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</si>
  <si>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</si>
  <si>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</si>
  <si>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</si>
  <si>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</si>
  <si>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</si>
  <si>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</si>
  <si>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</si>
  <si>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</si>
  <si>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</si>
  <si>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</si>
  <si>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</si>
  <si>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</si>
  <si>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</si>
  <si>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</si>
  <si>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</si>
  <si>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</si>
  <si>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</si>
  <si>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</si>
  <si>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</si>
  <si>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</si>
  <si>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</si>
  <si>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</si>
  <si>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</si>
  <si>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</si>
  <si>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</si>
  <si>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</si>
  <si>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</si>
  <si>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</si>
  <si>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</si>
  <si>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</si>
  <si>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</si>
  <si>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</si>
  <si>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</si>
  <si>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</si>
  <si>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</si>
  <si>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</si>
  <si>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</si>
  <si>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</si>
  <si>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</si>
  <si>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</si>
  <si>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</si>
  <si>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</si>
  <si>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</si>
  <si>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</si>
  <si>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</si>
  <si>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</si>
  <si>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</si>
  <si>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</si>
  <si>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</si>
  <si>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</si>
  <si>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</si>
  <si>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</si>
  <si>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</si>
  <si>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</si>
  <si>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</si>
  <si>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</si>
  <si>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</si>
  <si>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</si>
  <si>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</si>
  <si>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</si>
  <si>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</si>
  <si>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</si>
  <si>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</si>
  <si>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</si>
  <si>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</si>
  <si>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</si>
  <si>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</si>
  <si>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</si>
  <si>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</si>
  <si>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</si>
  <si>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</si>
  <si>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</si>
  <si>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</si>
  <si>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</si>
  <si>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</si>
  <si>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</si>
  <si>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</si>
  <si>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</si>
  <si>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</si>
  <si>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</si>
  <si>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</si>
  <si>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</si>
  <si>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</si>
  <si>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</si>
  <si>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</si>
  <si>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</si>
  <si>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</si>
  <si>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</si>
  <si>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</si>
  <si>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</si>
  <si>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</si>
  <si>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</si>
  <si>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</si>
  <si>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</si>
  <si>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</si>
  <si>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</si>
  <si>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</si>
  <si>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</si>
  <si>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</si>
  <si>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</si>
  <si>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</si>
  <si>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</si>
  <si>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</si>
  <si>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</si>
  <si>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</si>
  <si>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</si>
  <si>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</si>
  <si>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</si>
  <si>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</si>
  <si>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</si>
  <si>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</si>
  <si>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</si>
  <si>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</si>
  <si>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</si>
  <si>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</si>
  <si>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</si>
  <si>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</si>
  <si>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</si>
  <si>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</si>
  <si>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</si>
  <si>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</si>
  <si>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</si>
  <si>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</si>
  <si>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</si>
  <si>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</si>
  <si>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</si>
  <si>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</si>
  <si>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</si>
  <si>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</si>
  <si>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</si>
  <si>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</si>
  <si>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</si>
  <si>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</si>
  <si>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</si>
  <si>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</si>
  <si>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</si>
  <si>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</si>
  <si>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</si>
  <si>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</si>
  <si>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</si>
  <si>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</si>
  <si>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</si>
  <si>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</si>
  <si>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</si>
  <si>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</si>
  <si>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</si>
  <si>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</si>
  <si>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</si>
  <si>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</si>
  <si>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</si>
  <si>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</si>
  <si>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</si>
  <si>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</si>
  <si>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</si>
  <si>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</si>
  <si>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</si>
  <si>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</si>
  <si>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</si>
  <si>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</si>
  <si>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</si>
  <si>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</si>
  <si>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</si>
  <si>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</si>
  <si>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</si>
  <si>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</si>
  <si>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</si>
  <si>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</si>
  <si>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</si>
  <si>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</si>
  <si>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</si>
  <si>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</si>
  <si>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</si>
  <si>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</si>
  <si>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</si>
  <si>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</si>
  <si>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</si>
  <si>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</si>
  <si>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</si>
  <si>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</si>
  <si>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</si>
  <si>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</si>
  <si>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</si>
  <si>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</si>
  <si>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</si>
  <si>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</si>
  <si>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</si>
  <si>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</si>
  <si>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</si>
  <si>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</si>
  <si>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</si>
  <si>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</si>
  <si>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</si>
  <si>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</si>
  <si>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</si>
  <si>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</si>
  <si>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</si>
  <si>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</si>
  <si>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</si>
  <si>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</si>
  <si>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</si>
  <si>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</si>
  <si>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</si>
  <si>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</si>
  <si>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</si>
  <si>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</si>
  <si>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</si>
  <si>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</si>
  <si>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</si>
  <si>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</si>
  <si>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</si>
  <si>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</si>
  <si>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</si>
  <si>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</si>
  <si>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</si>
  <si>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</si>
  <si>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</si>
  <si>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</si>
  <si>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</si>
  <si>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</si>
  <si>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</si>
  <si>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</si>
  <si>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</si>
  <si>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</si>
  <si>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</si>
  <si>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</si>
  <si>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</si>
  <si>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</si>
  <si>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</si>
  <si>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</si>
  <si>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</si>
  <si>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</si>
  <si>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</si>
  <si>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</si>
  <si>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</si>
  <si>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</si>
  <si>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</si>
  <si>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</si>
  <si>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</si>
  <si>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</si>
  <si>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</si>
  <si>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</si>
  <si>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</si>
  <si>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</si>
  <si>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</si>
  <si>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</si>
  <si>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</si>
  <si>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</si>
  <si>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</si>
  <si>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</si>
  <si>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</si>
  <si>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</si>
  <si>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</si>
  <si>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</si>
  <si>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</si>
  <si>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</si>
  <si>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</si>
  <si>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</si>
  <si>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</si>
  <si>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</si>
  <si>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</si>
  <si>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</si>
  <si>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</si>
  <si>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</si>
  <si>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</si>
  <si>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</si>
  <si>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</si>
  <si>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</si>
  <si>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</si>
  <si>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</si>
  <si>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</si>
  <si>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</si>
  <si>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</si>
  <si>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</si>
  <si>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</si>
  <si>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</si>
  <si>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</si>
  <si>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</si>
  <si>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</si>
  <si>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</si>
  <si>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</si>
  <si>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</si>
  <si>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</si>
  <si>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</si>
  <si>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</si>
  <si>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</si>
  <si>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</si>
  <si>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</si>
  <si>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</si>
  <si>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</si>
  <si>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</si>
  <si>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</si>
  <si>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</si>
  <si>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</si>
  <si>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</si>
  <si>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</si>
  <si>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</si>
  <si>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</si>
  <si>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</si>
  <si>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</si>
  <si>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</si>
  <si>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</si>
  <si>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</si>
  <si>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</si>
  <si>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</si>
  <si>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</si>
  <si>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</si>
  <si>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</si>
  <si>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</si>
  <si>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</si>
  <si>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</si>
  <si>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</si>
  <si>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</si>
  <si>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</si>
  <si>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</si>
  <si>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</si>
  <si>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</si>
  <si>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</si>
  <si>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</si>
  <si>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</si>
  <si>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</si>
  <si>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</si>
  <si>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</si>
  <si>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</si>
  <si>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</si>
  <si>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</si>
  <si>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</si>
  <si>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</si>
  <si>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</si>
  <si>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</si>
  <si>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</si>
  <si>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</si>
  <si>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</si>
  <si>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</si>
  <si>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</si>
  <si>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</si>
  <si>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</si>
  <si>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</si>
  <si>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</si>
  <si>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</si>
  <si>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</si>
  <si>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</si>
  <si>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</si>
  <si>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</si>
  <si>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</si>
  <si>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</si>
  <si>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</si>
  <si>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</si>
  <si>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</si>
  <si>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</si>
  <si>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</si>
  <si>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</si>
  <si>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</si>
  <si>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</si>
  <si>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</si>
  <si>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</si>
  <si>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</si>
  <si>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</si>
  <si>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</si>
  <si>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</si>
  <si>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</si>
  <si>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</si>
  <si>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</si>
  <si>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</si>
  <si>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</si>
  <si>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</si>
  <si>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</si>
  <si>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</si>
  <si>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</si>
  <si>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</si>
  <si>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</si>
  <si>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</si>
  <si>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</si>
  <si>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</si>
  <si>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</si>
  <si>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</si>
  <si>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</si>
  <si>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</si>
  <si>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</si>
  <si>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</si>
  <si>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</si>
  <si>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</si>
  <si>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</si>
  <si>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</si>
  <si>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</si>
  <si>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</si>
  <si>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</si>
  <si>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</si>
  <si>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</si>
  <si>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</si>
  <si>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</si>
  <si>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</si>
  <si>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</si>
  <si>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</si>
  <si>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</si>
  <si>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</si>
  <si>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</si>
  <si>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</si>
  <si>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</si>
  <si>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</si>
  <si>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</si>
  <si>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</si>
  <si>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</si>
  <si>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</si>
  <si>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</si>
  <si>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</si>
  <si>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</si>
  <si>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</si>
  <si>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</si>
  <si>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</si>
  <si>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</si>
  <si>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</si>
  <si>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</si>
  <si>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</si>
  <si>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</si>
  <si>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</si>
  <si>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</si>
  <si>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</si>
  <si>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</si>
  <si>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</si>
  <si>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</si>
  <si>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</si>
  <si>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</si>
  <si>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</si>
  <si>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</si>
  <si>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</si>
  <si>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</si>
  <si>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</si>
  <si>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</si>
  <si>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</si>
  <si>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</si>
  <si>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</si>
  <si>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</si>
  <si>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</si>
  <si>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</si>
  <si>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</si>
  <si>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</si>
  <si>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</si>
  <si>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</si>
  <si>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</si>
  <si>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</si>
  <si>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</si>
  <si>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</si>
  <si>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</si>
  <si>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</si>
  <si>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</si>
  <si>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</si>
  <si>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</si>
  <si>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</si>
  <si>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</si>
  <si>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</si>
  <si>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</si>
  <si>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</si>
  <si>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</si>
  <si>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</si>
  <si>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</si>
  <si>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</si>
  <si>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</si>
  <si>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</si>
  <si>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</si>
  <si>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</si>
  <si>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</si>
  <si>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</si>
  <si>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</si>
  <si>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</si>
  <si>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</si>
  <si>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</si>
  <si>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</si>
  <si>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</si>
  <si>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</si>
  <si>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</si>
  <si>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</si>
  <si>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</si>
  <si>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</si>
  <si>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</si>
  <si>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</si>
  <si>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</si>
  <si>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</si>
  <si>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</si>
  <si>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</si>
  <si>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</si>
  <si>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</si>
  <si>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</si>
  <si>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</si>
  <si>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</si>
  <si>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</si>
  <si>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</si>
  <si>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</si>
  <si>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</si>
  <si>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</si>
  <si>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</si>
  <si>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</si>
  <si>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</si>
  <si>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</si>
  <si>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</si>
  <si>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</si>
  <si>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</si>
  <si>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</si>
  <si>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</si>
  <si>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</si>
  <si>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</si>
  <si>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</si>
  <si>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</si>
  <si>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</si>
  <si>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</si>
  <si>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</si>
  <si>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</si>
  <si>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</si>
  <si>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</si>
  <si>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</si>
  <si>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</si>
  <si>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</si>
  <si>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</si>
  <si>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</si>
  <si>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</si>
  <si>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</si>
  <si>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</si>
  <si>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</si>
  <si>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</si>
  <si>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</si>
  <si>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</si>
  <si>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</si>
  <si>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</si>
  <si>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</si>
  <si>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</si>
  <si>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</si>
  <si>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</si>
  <si>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</si>
  <si>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</si>
  <si>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</si>
  <si>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</si>
  <si>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</si>
  <si>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</si>
  <si>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</si>
  <si>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</si>
  <si>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</si>
  <si>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</si>
  <si>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</si>
  <si>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</si>
  <si>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</si>
  <si>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</si>
  <si>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</si>
  <si>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</si>
  <si>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</si>
  <si>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</si>
  <si>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</si>
  <si>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</si>
  <si>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</si>
  <si>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</si>
  <si>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</si>
  <si>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</si>
  <si>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</si>
  <si>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</si>
  <si>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</si>
  <si>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</si>
  <si>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</si>
  <si>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</si>
  <si>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</si>
  <si>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</si>
  <si>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</si>
  <si>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</si>
  <si>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</si>
  <si>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</si>
  <si>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</si>
  <si>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</si>
  <si>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</si>
  <si>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</si>
  <si>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</si>
  <si>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</si>
  <si>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</si>
  <si>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</si>
  <si>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</si>
  <si>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</si>
  <si>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</si>
  <si>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</si>
  <si>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</si>
  <si>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</si>
  <si>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</si>
  <si>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</si>
  <si>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</si>
  <si>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</si>
  <si>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</si>
  <si>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</si>
  <si>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</si>
  <si>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</si>
  <si>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</si>
  <si>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</si>
  <si>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</si>
  <si>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</si>
  <si>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</si>
  <si>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</si>
  <si>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</si>
  <si>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</si>
  <si>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</si>
  <si>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</si>
  <si>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</si>
  <si>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</si>
  <si>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</si>
  <si>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</si>
  <si>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</si>
  <si>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</si>
  <si>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</si>
  <si>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</si>
  <si>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</si>
  <si>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</si>
  <si>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</si>
  <si>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</si>
  <si>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</si>
  <si>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</si>
  <si>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</si>
  <si>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</si>
  <si>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</si>
  <si>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</si>
  <si>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</si>
  <si>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</si>
  <si>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</si>
  <si>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</si>
  <si>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</si>
  <si>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</si>
  <si>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</si>
  <si>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</si>
  <si>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</si>
  <si>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</si>
  <si>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</si>
  <si>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</si>
  <si>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</si>
  <si>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</si>
  <si>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</si>
  <si>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</si>
  <si>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</si>
  <si>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</si>
  <si>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</si>
  <si>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</si>
  <si>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</si>
  <si>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</si>
  <si>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</si>
  <si>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</si>
  <si>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</si>
  <si>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</si>
  <si>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</si>
  <si>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</si>
  <si>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</si>
  <si>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</si>
  <si>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</si>
  <si>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</si>
  <si>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</si>
  <si>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</si>
  <si>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</si>
  <si>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</si>
  <si>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</si>
  <si>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</si>
  <si>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</si>
  <si>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</si>
  <si>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</si>
  <si>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</si>
  <si>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</si>
  <si>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</si>
  <si>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</si>
  <si>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</si>
  <si>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</si>
  <si>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</si>
  <si>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</si>
  <si>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</si>
  <si>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</si>
  <si>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</si>
  <si>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</si>
  <si>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</si>
  <si>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</si>
  <si>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</si>
  <si>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</si>
  <si>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</si>
  <si>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</si>
  <si>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</si>
  <si>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</si>
  <si>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</si>
  <si>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</si>
  <si>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</si>
  <si>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</si>
  <si>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</si>
  <si>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</si>
  <si>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</si>
  <si>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</si>
  <si>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</si>
  <si>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</si>
  <si>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</si>
  <si>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</si>
  <si>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</si>
  <si>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</si>
  <si>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</si>
  <si>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</si>
  <si>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</si>
  <si>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</si>
  <si>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</si>
  <si>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</si>
  <si>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</si>
  <si>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</si>
  <si>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</si>
  <si>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</si>
  <si>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</si>
  <si>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</si>
  <si>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</si>
  <si>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</si>
  <si>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</si>
  <si>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</si>
  <si>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</si>
  <si>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</si>
  <si>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</si>
  <si>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</si>
  <si>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</si>
  <si>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</si>
  <si>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</si>
  <si>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</si>
  <si>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</si>
  <si>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</si>
  <si>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</si>
  <si>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</si>
  <si>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</si>
  <si>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</si>
  <si>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</si>
  <si>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</si>
  <si>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</si>
  <si>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</si>
  <si>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</si>
  <si>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</si>
  <si>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</si>
  <si>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</si>
  <si>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</si>
  <si>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</si>
  <si>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</si>
  <si>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</si>
  <si>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</si>
  <si>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</si>
  <si>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</si>
  <si>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</si>
  <si>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</si>
  <si>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</si>
  <si>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</si>
  <si>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</si>
  <si>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</si>
  <si>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</si>
  <si>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</si>
  <si>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</si>
  <si>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</si>
  <si>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</si>
  <si>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</si>
  <si>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</si>
  <si>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</si>
  <si>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</si>
  <si>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</si>
  <si>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</si>
  <si>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</si>
  <si>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</si>
  <si>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</si>
  <si>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</si>
  <si>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</si>
  <si>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</si>
  <si>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</si>
  <si>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</si>
  <si>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</si>
  <si>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</si>
  <si>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</si>
  <si>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</si>
  <si>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</si>
  <si>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</si>
  <si>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</si>
  <si>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</si>
  <si>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</si>
  <si>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</si>
  <si>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</si>
  <si>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</si>
  <si>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</si>
  <si>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</si>
  <si>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</si>
  <si>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</si>
  <si>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</si>
  <si>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</si>
  <si>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</si>
  <si>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</si>
  <si>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</si>
  <si>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</si>
  <si>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</si>
  <si>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</si>
  <si>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</si>
  <si>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</si>
  <si>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</si>
  <si>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</si>
  <si>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</si>
  <si>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</si>
  <si>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</si>
  <si>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</si>
  <si>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</si>
  <si>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</si>
  <si>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</si>
  <si>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</si>
  <si>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</si>
  <si>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</si>
  <si>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</si>
  <si>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</si>
  <si>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</si>
  <si>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</si>
  <si>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</si>
  <si>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</si>
  <si>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</si>
  <si>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</si>
  <si>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</si>
  <si>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</si>
  <si>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</si>
  <si>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</si>
  <si>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</si>
  <si>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</si>
  <si>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</si>
  <si>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</si>
  <si>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</si>
  <si>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</si>
  <si>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</si>
  <si>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</si>
  <si>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</si>
  <si>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</si>
  <si>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</si>
  <si>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</si>
  <si>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</si>
  <si>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</si>
  <si>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</si>
  <si>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</si>
  <si>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</si>
  <si>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</si>
  <si>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</si>
  <si>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</si>
  <si>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</si>
  <si>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</si>
  <si>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</si>
  <si>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</si>
  <si>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</si>
  <si>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</si>
  <si>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</si>
  <si>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</si>
  <si>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</si>
  <si>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</si>
  <si>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</si>
  <si>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</si>
  <si>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</si>
  <si>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</si>
  <si>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</si>
  <si>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</si>
  <si>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</si>
  <si>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</si>
  <si>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</si>
  <si>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</si>
  <si>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</si>
  <si>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</si>
  <si>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</si>
  <si>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</si>
  <si>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</si>
  <si>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</si>
  <si>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</si>
  <si>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</si>
  <si>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</si>
  <si>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</si>
  <si>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</si>
  <si>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</si>
  <si>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</si>
  <si>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</si>
  <si>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</si>
  <si>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</si>
  <si>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</si>
  <si>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</si>
  <si>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</si>
  <si>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</si>
  <si>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</si>
  <si>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</si>
  <si>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</si>
  <si>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</si>
  <si>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</si>
  <si>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</si>
  <si>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</si>
  <si>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</si>
  <si>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</si>
  <si>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</si>
  <si>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</si>
  <si>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</si>
  <si>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</si>
  <si>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</si>
  <si>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</si>
  <si>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</si>
  <si>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</si>
  <si>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</si>
  <si>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</si>
  <si>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</si>
  <si>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</si>
  <si>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</si>
  <si>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</si>
  <si>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</si>
  <si>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</si>
  <si>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</si>
  <si>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</si>
  <si>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</si>
  <si>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</si>
  <si>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</si>
  <si>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</si>
  <si>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</si>
  <si>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</si>
  <si>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</si>
  <si>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</si>
  <si>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</si>
  <si>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</si>
  <si>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</si>
  <si>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</si>
  <si>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</si>
  <si>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</si>
  <si>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</si>
  <si>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</si>
  <si>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</si>
  <si>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</si>
  <si>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</si>
  <si>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</si>
  <si>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</si>
  <si>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</si>
  <si>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</si>
  <si>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</si>
  <si>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</si>
  <si>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</si>
  <si>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</si>
  <si>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</si>
  <si>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</si>
  <si>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</si>
  <si>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</si>
  <si>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</si>
  <si>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</si>
  <si>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</si>
  <si>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</si>
  <si>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</si>
  <si>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</si>
  <si>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</si>
  <si>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</si>
  <si>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</si>
  <si>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</si>
  <si>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</si>
  <si>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</si>
  <si>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</si>
  <si>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</si>
  <si>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</si>
  <si>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</si>
  <si>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</si>
  <si>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</si>
  <si>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</si>
  <si>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</si>
  <si>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</si>
  <si>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</si>
  <si>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</si>
  <si>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</si>
  <si>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</si>
  <si>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</si>
  <si>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</si>
  <si>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</si>
  <si>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</si>
  <si>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</si>
  <si>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</si>
  <si>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</si>
  <si>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</si>
  <si>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</si>
  <si>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</si>
  <si>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</si>
  <si>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</si>
  <si>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</si>
  <si>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</si>
  <si>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</si>
  <si>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</si>
  <si>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</si>
  <si>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</si>
  <si>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</si>
  <si>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</si>
  <si>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</si>
  <si>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</si>
  <si>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</si>
  <si>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</si>
  <si>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</si>
  <si>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</si>
  <si>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</si>
  <si>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</si>
  <si>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</si>
  <si>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</si>
  <si>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</si>
  <si>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</si>
  <si>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</si>
  <si>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</si>
  <si>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</si>
  <si>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</si>
  <si>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</si>
  <si>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</si>
  <si>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</si>
  <si>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</si>
  <si>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</si>
  <si>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</si>
  <si>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</si>
  <si>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</si>
  <si>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</si>
  <si>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</si>
  <si>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</si>
  <si>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</si>
  <si>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</si>
  <si>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</si>
  <si>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</si>
  <si>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</si>
  <si>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</si>
  <si>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</si>
  <si>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</si>
  <si>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</si>
  <si>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</si>
  <si>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</si>
  <si>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</si>
  <si>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</si>
  <si>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</si>
  <si>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</si>
  <si>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</si>
  <si>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</si>
  <si>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</si>
  <si>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</si>
  <si>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</si>
  <si>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</si>
  <si>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</si>
  <si>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</si>
  <si>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</si>
  <si>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</si>
  <si>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</si>
  <si>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</si>
  <si>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</si>
  <si>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</si>
  <si>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</si>
  <si>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</si>
  <si>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</si>
  <si>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</si>
  <si>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</si>
  <si>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</si>
  <si>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</si>
  <si>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</si>
  <si>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</si>
  <si>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</si>
  <si>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</si>
  <si>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</si>
  <si>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</si>
  <si>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</si>
  <si>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</si>
  <si>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</si>
  <si>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</si>
  <si>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</si>
  <si>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</si>
  <si>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</si>
  <si>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</si>
  <si>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</si>
  <si>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</si>
  <si>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</si>
  <si>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</si>
  <si>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</si>
  <si>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</si>
  <si>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</si>
  <si>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</si>
  <si>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</si>
  <si>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</si>
  <si>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</si>
  <si>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</si>
  <si>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</si>
  <si>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</si>
  <si>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</si>
  <si>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</si>
  <si>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</si>
  <si>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</si>
  <si>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</si>
  <si>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</si>
  <si>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</si>
  <si>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</si>
  <si>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</si>
  <si>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</si>
  <si>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</si>
  <si>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</si>
  <si>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</si>
  <si>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</si>
  <si>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</si>
  <si>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</si>
  <si>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</si>
  <si>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</si>
  <si>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</si>
  <si>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</si>
  <si>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</si>
  <si>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</si>
  <si>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</si>
  <si>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</si>
  <si>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</si>
  <si>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</si>
  <si>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</si>
  <si>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</si>
  <si>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</si>
  <si>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</si>
  <si>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</si>
  <si>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</si>
  <si>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</si>
  <si>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</si>
  <si>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</si>
  <si>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</si>
  <si>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</si>
  <si>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</si>
  <si>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</si>
  <si>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</si>
  <si>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</si>
  <si>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</si>
  <si>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</si>
  <si>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</si>
  <si>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</si>
  <si>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</si>
  <si>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</si>
  <si>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</si>
  <si>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</si>
  <si>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</si>
  <si>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</si>
  <si>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</si>
  <si>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</si>
  <si>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</si>
  <si>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</si>
  <si>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</si>
  <si>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</si>
  <si>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</si>
  <si>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</si>
  <si>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</si>
  <si>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</si>
  <si>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</si>
  <si>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</si>
  <si>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</si>
  <si>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</si>
  <si>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</si>
  <si>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</si>
  <si>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</si>
  <si>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</si>
  <si>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</si>
  <si>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</si>
  <si>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</si>
  <si>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</si>
  <si>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</si>
  <si>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</si>
  <si>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</si>
  <si>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</si>
  <si>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</si>
  <si>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</si>
  <si>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</si>
  <si>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</si>
  <si>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</si>
  <si>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</si>
  <si>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</si>
  <si>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</si>
  <si>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</si>
  <si>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</si>
  <si>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</si>
  <si>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</si>
  <si>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</si>
  <si>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</si>
  <si>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</si>
  <si>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</si>
  <si>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</si>
  <si>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</si>
  <si>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</si>
  <si>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</si>
  <si>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</si>
  <si>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</si>
  <si>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</si>
  <si>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</si>
  <si>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</si>
  <si>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</si>
  <si>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</si>
  <si>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</si>
  <si>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</si>
  <si>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</si>
  <si>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</si>
  <si>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</si>
  <si>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</si>
  <si>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</si>
  <si>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</si>
  <si>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</si>
  <si>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</si>
  <si>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</si>
  <si>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</si>
  <si>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</si>
  <si>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</si>
  <si>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</si>
  <si>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</si>
  <si>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</si>
  <si>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</si>
  <si>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</si>
  <si>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</si>
  <si>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</si>
  <si>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</si>
  <si>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</si>
  <si>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</si>
  <si>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</si>
  <si>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</si>
  <si>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</si>
  <si>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</si>
  <si>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</si>
  <si>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</si>
  <si>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</si>
  <si>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</si>
  <si>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</si>
  <si>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</si>
  <si>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</si>
  <si>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</si>
  <si>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</si>
  <si>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</si>
  <si>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</si>
  <si>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</si>
  <si>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</si>
  <si>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</si>
  <si>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</si>
  <si>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</si>
  <si>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</si>
  <si>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</si>
  <si>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</si>
  <si>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</si>
  <si>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</si>
  <si>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</si>
  <si>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</si>
  <si>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</si>
  <si>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</si>
  <si>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</si>
  <si>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</si>
  <si>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</si>
  <si>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</si>
  <si>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</si>
  <si>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</si>
  <si>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</si>
  <si>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</si>
  <si>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</si>
  <si>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</si>
  <si>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</si>
  <si>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</si>
  <si>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</si>
  <si>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</si>
  <si>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</si>
  <si>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</si>
  <si>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</si>
  <si>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</si>
  <si>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</si>
  <si>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</si>
  <si>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</si>
  <si>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</si>
  <si>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</si>
  <si>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</si>
  <si>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</si>
  <si>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</si>
  <si>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</si>
  <si>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</si>
  <si>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</si>
  <si>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</si>
  <si>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</si>
  <si>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</si>
  <si>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</si>
  <si>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</si>
  <si>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</si>
  <si>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</si>
  <si>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</si>
  <si>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</si>
  <si>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</si>
  <si>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</si>
  <si>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</si>
  <si>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</si>
  <si>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</si>
  <si>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</si>
  <si>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</si>
  <si>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</si>
  <si>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</si>
  <si>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</si>
  <si>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</si>
  <si>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</si>
  <si>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</si>
  <si>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</si>
  <si>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</si>
  <si>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</si>
  <si>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</si>
  <si>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</si>
  <si>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</si>
  <si>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</si>
  <si>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</si>
  <si>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</si>
  <si>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</si>
  <si>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</si>
  <si>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</si>
  <si>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</si>
  <si>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</si>
  <si>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</si>
  <si>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</si>
  <si>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</si>
  <si>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</si>
  <si>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</si>
  <si>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</si>
  <si>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</si>
  <si>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</si>
  <si>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</si>
  <si>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</si>
  <si>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</si>
  <si>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</si>
  <si>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</si>
  <si>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</si>
  <si>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</si>
  <si>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</si>
  <si>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</si>
  <si>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</si>
  <si>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</si>
  <si>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</si>
  <si>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</si>
  <si>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</si>
  <si>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</si>
  <si>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</si>
  <si>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</si>
  <si>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</si>
  <si>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</si>
  <si>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</si>
  <si>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</si>
  <si>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</si>
  <si>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</si>
  <si>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</si>
  <si>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</si>
  <si>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</si>
  <si>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</si>
  <si>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</si>
  <si>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</si>
  <si>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</si>
  <si>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</si>
  <si>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</si>
  <si>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</si>
  <si>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</si>
  <si>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</si>
  <si>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</si>
  <si>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</si>
  <si>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</si>
  <si>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</si>
  <si>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</si>
  <si>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</si>
  <si>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</si>
  <si>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</si>
  <si>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</si>
  <si>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</si>
  <si>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</si>
  <si>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</si>
  <si>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</si>
  <si>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</si>
  <si>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</si>
  <si>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</si>
  <si>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</si>
  <si>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</si>
  <si>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</si>
  <si>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</si>
  <si>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</si>
  <si>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</si>
  <si>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</si>
  <si>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</si>
  <si>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</si>
  <si>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</si>
  <si>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</si>
  <si>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</si>
  <si>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</si>
  <si>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</si>
  <si>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</si>
  <si>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</si>
  <si>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</si>
  <si>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</si>
  <si>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</si>
  <si>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</si>
  <si>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</si>
  <si>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</si>
  <si>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</si>
  <si>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</si>
  <si>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</si>
  <si>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</si>
  <si>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</si>
  <si>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</si>
  <si>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</si>
  <si>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</si>
  <si>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</si>
  <si>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</si>
  <si>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</si>
  <si>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</si>
  <si>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</si>
  <si>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</si>
  <si>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</si>
  <si>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</si>
  <si>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</si>
  <si>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</si>
  <si>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</si>
  <si>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</si>
  <si>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</si>
  <si>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</si>
  <si>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</si>
  <si>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</si>
  <si>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</si>
  <si>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</si>
  <si>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</si>
  <si>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</si>
  <si>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</si>
  <si>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</si>
  <si>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</si>
  <si>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</si>
  <si>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</si>
  <si>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</si>
  <si>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</si>
  <si>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</si>
  <si>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</si>
  <si>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</si>
  <si>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</si>
  <si>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</si>
  <si>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</si>
  <si>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</si>
  <si>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</si>
  <si>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</si>
  <si>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</si>
  <si>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</si>
  <si>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</si>
  <si>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</si>
  <si>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</si>
  <si>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</si>
  <si>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</si>
  <si>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</si>
  <si>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</si>
  <si>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</si>
  <si>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</si>
  <si>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</si>
  <si>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</si>
  <si>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</si>
  <si>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</si>
  <si>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</si>
  <si>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</si>
  <si>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</si>
  <si>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</si>
  <si>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</si>
  <si>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</si>
  <si>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</si>
  <si>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</si>
  <si>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</si>
  <si>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</si>
  <si>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</si>
  <si>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</si>
  <si>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</si>
  <si>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</si>
  <si>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</si>
  <si>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</si>
  <si>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</si>
  <si>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</si>
  <si>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</si>
  <si>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</si>
  <si>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</si>
  <si>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</si>
  <si>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</si>
  <si>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</si>
  <si>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</si>
  <si>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</si>
  <si>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</si>
  <si>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</si>
  <si>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</si>
  <si>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</si>
  <si>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</si>
  <si>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</si>
  <si>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</si>
  <si>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</si>
  <si>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</si>
  <si>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</si>
  <si>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</si>
  <si>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</si>
  <si>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</si>
  <si>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</si>
  <si>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</si>
  <si>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</si>
  <si>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</si>
  <si>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</si>
  <si>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</si>
  <si>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</si>
  <si>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</si>
  <si>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</si>
  <si>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</si>
  <si>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</si>
  <si>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</si>
  <si>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</si>
  <si>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</si>
  <si>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</si>
  <si>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</si>
  <si>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</si>
  <si>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</si>
  <si>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</si>
  <si>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</si>
  <si>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</si>
  <si>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</si>
  <si>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</si>
  <si>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</si>
  <si>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</si>
  <si>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</si>
  <si>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</si>
  <si>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</si>
  <si>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</si>
  <si>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</si>
  <si>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</si>
  <si>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</si>
  <si>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</si>
  <si>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</si>
  <si>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</si>
  <si>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</si>
  <si>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</si>
  <si>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</si>
  <si>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</si>
  <si>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</si>
  <si>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</si>
  <si>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</si>
  <si>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</si>
  <si>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</si>
  <si>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</si>
  <si>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</si>
  <si>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</si>
  <si>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</si>
  <si>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</si>
  <si>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</si>
  <si>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</si>
  <si>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</si>
  <si>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</si>
  <si>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</si>
  <si>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</si>
  <si>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</si>
  <si>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</si>
  <si>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</si>
  <si>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</si>
  <si>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</si>
  <si>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</si>
  <si>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</si>
  <si>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</si>
  <si>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</si>
  <si>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</si>
  <si>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</si>
  <si>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</si>
  <si>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</si>
  <si>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</si>
  <si>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</si>
  <si>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</si>
  <si>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</si>
  <si>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</si>
  <si>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</si>
  <si>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</si>
  <si>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</si>
  <si>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</si>
  <si>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</si>
  <si>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</si>
  <si>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</si>
  <si>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</si>
  <si>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</si>
  <si>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</si>
  <si>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</si>
  <si>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</si>
  <si>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</si>
  <si>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</si>
  <si>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</si>
  <si>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</si>
  <si>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</si>
  <si>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</si>
  <si>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</si>
  <si>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</si>
  <si>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</si>
  <si>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</si>
  <si>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</si>
  <si>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</si>
  <si>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</si>
  <si>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</si>
  <si>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</si>
  <si>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</si>
  <si>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</si>
  <si>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</si>
  <si>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</si>
  <si>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</si>
  <si>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</si>
  <si>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</si>
  <si>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</si>
  <si>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</si>
  <si>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</si>
  <si>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</si>
  <si>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</si>
  <si>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</si>
  <si>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</si>
  <si>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</si>
  <si>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</si>
  <si>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</si>
  <si>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</si>
  <si>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</si>
  <si>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</si>
  <si>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</si>
  <si>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</si>
  <si>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</si>
  <si>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</si>
  <si>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</si>
  <si>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</si>
  <si>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</si>
  <si>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</si>
  <si>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</si>
  <si>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</si>
  <si>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</si>
  <si>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</si>
  <si>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</si>
  <si>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</si>
  <si>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</si>
  <si>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</si>
  <si>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</si>
  <si>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</si>
  <si>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</si>
  <si>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</si>
  <si>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</si>
  <si>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</si>
  <si>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</si>
  <si>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</si>
  <si>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</si>
  <si>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</si>
  <si>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</si>
  <si>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</si>
  <si>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</si>
  <si>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</si>
  <si>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</si>
  <si>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</si>
  <si>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</si>
  <si>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</si>
  <si>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</si>
  <si>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</si>
  <si>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</si>
  <si>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</si>
  <si>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</si>
  <si>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</si>
  <si>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</si>
  <si>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</si>
  <si>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</si>
  <si>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</si>
  <si>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</si>
  <si>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</si>
  <si>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</si>
  <si>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</si>
  <si>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</si>
  <si>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</si>
  <si>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</si>
  <si>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</si>
  <si>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</si>
  <si>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</si>
  <si>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</si>
  <si>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</si>
  <si>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</si>
  <si>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</si>
  <si>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</si>
  <si>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</si>
  <si>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</si>
  <si>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</si>
  <si>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</si>
  <si>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</si>
  <si>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</si>
  <si>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</si>
  <si>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</si>
  <si>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</si>
  <si>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</si>
  <si>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</si>
  <si>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</si>
  <si>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</si>
  <si>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</si>
  <si>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</si>
  <si>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</si>
  <si>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</si>
  <si>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</si>
  <si>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</si>
  <si>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</si>
  <si>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</si>
  <si>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</si>
  <si>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</si>
  <si>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</si>
  <si>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</si>
  <si>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</si>
  <si>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</si>
  <si>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</si>
  <si>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</si>
  <si>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</si>
  <si>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</si>
  <si>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</si>
  <si>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</si>
  <si>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</si>
  <si>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</si>
  <si>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</si>
  <si>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</si>
  <si>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</si>
  <si>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</si>
  <si>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</si>
  <si>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</si>
  <si>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</si>
  <si>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</si>
  <si>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</si>
  <si>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</si>
  <si>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</si>
  <si>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</si>
  <si>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</si>
  <si>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</si>
  <si>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</si>
  <si>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</si>
  <si>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</si>
  <si>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</si>
  <si>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</si>
  <si>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</si>
  <si>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</si>
  <si>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</si>
  <si>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</si>
  <si>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</si>
  <si>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</si>
  <si>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</si>
  <si>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</si>
  <si>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</si>
  <si>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</si>
  <si>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</si>
  <si>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</si>
  <si>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</si>
  <si>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</si>
  <si>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</si>
  <si>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</si>
  <si>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</si>
  <si>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</si>
  <si>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</si>
  <si>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</si>
  <si>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</si>
  <si>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</si>
  <si>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</si>
  <si>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</si>
  <si>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</si>
  <si>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</si>
  <si>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</si>
  <si>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</si>
  <si>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</si>
  <si>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</si>
  <si>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</si>
  <si>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</si>
  <si>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</si>
  <si>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</si>
  <si>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</si>
  <si>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</si>
  <si>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</si>
  <si>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</si>
  <si>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</si>
  <si>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</si>
  <si>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</si>
  <si>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</si>
  <si>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</si>
  <si>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</si>
  <si>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</si>
  <si>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</si>
  <si>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</si>
  <si>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</si>
  <si>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</si>
  <si>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</si>
  <si>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</si>
  <si>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</si>
  <si>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</si>
  <si>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</si>
  <si>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</si>
  <si>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</si>
  <si>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</si>
  <si>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</si>
  <si>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</si>
  <si>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</si>
  <si>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</si>
  <si>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</si>
  <si>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</si>
  <si>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</si>
  <si>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</si>
  <si>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</si>
  <si>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</si>
  <si>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</si>
  <si>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</si>
  <si>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</si>
  <si>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</si>
  <si>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</si>
  <si>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</si>
  <si>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</si>
  <si>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</si>
  <si>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</si>
  <si>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</si>
  <si>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</si>
  <si>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</si>
  <si>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</si>
  <si>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</si>
  <si>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</si>
  <si>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</si>
  <si>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</si>
  <si>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</si>
  <si>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</si>
  <si>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</si>
  <si>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</si>
  <si>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</si>
  <si>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</si>
  <si>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</si>
  <si>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</si>
  <si>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</si>
  <si>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</si>
  <si>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</si>
  <si>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</si>
  <si>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</si>
  <si>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</si>
  <si>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</si>
  <si>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</si>
  <si>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</si>
  <si>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</si>
  <si>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</si>
  <si>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</si>
  <si>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</si>
  <si>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</si>
  <si>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</si>
  <si>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</si>
  <si>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</si>
  <si>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</si>
  <si>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</si>
  <si>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</si>
  <si>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</si>
  <si>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</si>
  <si>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</si>
  <si>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</si>
  <si>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</si>
  <si>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</si>
  <si>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</si>
  <si>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</si>
  <si>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</si>
  <si>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</si>
  <si>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</si>
  <si>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</si>
  <si>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</si>
  <si>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</si>
  <si>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</si>
  <si>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</si>
  <si>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</si>
  <si>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</si>
  <si>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</si>
  <si>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</si>
  <si>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</si>
  <si>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</si>
  <si>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</si>
  <si>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</si>
  <si>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</si>
  <si>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</si>
  <si>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</si>
  <si>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</si>
  <si>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</si>
  <si>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</si>
  <si>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</si>
  <si>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</si>
  <si>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</si>
  <si>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</si>
  <si>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</si>
  <si>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</si>
  <si>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</si>
  <si>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</si>
  <si>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</si>
  <si>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</si>
  <si>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</si>
  <si>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</si>
  <si>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</si>
  <si>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</si>
  <si>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</si>
  <si>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</si>
  <si>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</si>
  <si>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</si>
  <si>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</si>
  <si>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</si>
  <si>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</si>
  <si>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</si>
  <si>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</si>
  <si>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</si>
  <si>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</si>
  <si>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</si>
  <si>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</si>
  <si>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</si>
  <si>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</si>
  <si>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</si>
  <si>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</si>
  <si>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</si>
  <si>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</si>
  <si>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</si>
  <si>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</si>
  <si>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</si>
  <si>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</si>
  <si>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</si>
  <si>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</si>
  <si>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</si>
  <si>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</si>
  <si>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</si>
  <si>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</si>
  <si>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</si>
  <si>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</si>
  <si>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</si>
  <si>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</si>
  <si>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</si>
  <si>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</si>
  <si>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</si>
  <si>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</si>
  <si>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</si>
  <si>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</si>
  <si>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</si>
  <si>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</si>
  <si>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</si>
  <si>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</si>
  <si>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</si>
  <si>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</si>
  <si>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</si>
  <si>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</si>
  <si>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</si>
  <si>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</si>
  <si>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</si>
  <si>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</si>
  <si>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</si>
  <si>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</si>
  <si>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</si>
  <si>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</si>
  <si>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</si>
  <si>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</si>
  <si>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</si>
  <si>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</si>
  <si>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</si>
  <si>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</si>
  <si>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</si>
  <si>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</si>
  <si>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</si>
  <si>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</si>
  <si>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</si>
  <si>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</si>
  <si>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</si>
  <si>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</si>
  <si>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</si>
  <si>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</si>
  <si>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</si>
  <si>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</si>
  <si>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</si>
  <si>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</si>
  <si>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</si>
  <si>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</si>
  <si>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</si>
  <si>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</si>
  <si>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</si>
  <si>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</si>
  <si>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</si>
  <si>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</si>
  <si>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</si>
  <si>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</si>
  <si>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</si>
  <si>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</si>
  <si>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</si>
  <si>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</si>
  <si>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</si>
  <si>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</si>
  <si>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</si>
  <si>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</si>
  <si>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</si>
  <si>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</si>
  <si>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</si>
  <si>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</si>
  <si>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</si>
  <si>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</si>
  <si>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</si>
  <si>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</si>
  <si>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</si>
  <si>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</si>
  <si>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</si>
  <si>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</si>
  <si>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</si>
  <si>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</si>
  <si>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</si>
  <si>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</si>
  <si>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</si>
  <si>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</si>
  <si>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</si>
  <si>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</si>
  <si>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</si>
  <si>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</si>
  <si>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</si>
  <si>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</si>
  <si>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</si>
  <si>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</si>
  <si>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</si>
  <si>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</si>
  <si>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</si>
  <si>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</si>
  <si>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</si>
  <si>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</si>
  <si>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</si>
  <si>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</si>
  <si>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</si>
  <si>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</si>
  <si>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</si>
  <si>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</si>
  <si>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</si>
  <si>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</si>
  <si>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</si>
  <si>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</si>
  <si>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</si>
  <si>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</si>
  <si>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</si>
  <si>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</si>
  <si>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</si>
  <si>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</si>
  <si>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</si>
  <si>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</si>
  <si>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</si>
  <si>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</si>
  <si>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</si>
  <si>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</si>
  <si>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</si>
  <si>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</si>
  <si>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</si>
  <si>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</si>
  <si>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</si>
  <si>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</si>
  <si>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</si>
  <si>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</si>
  <si>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</si>
  <si>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</si>
  <si>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</si>
  <si>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</si>
  <si>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</si>
  <si>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</si>
  <si>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</si>
  <si>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</si>
  <si>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</si>
  <si>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</si>
  <si>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</si>
  <si>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</si>
  <si>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</si>
  <si>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</si>
  <si>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</si>
  <si>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</si>
  <si>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</si>
  <si>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</si>
  <si>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</si>
  <si>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</si>
  <si>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</si>
  <si>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</si>
  <si>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</si>
  <si>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</si>
  <si>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</si>
  <si>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</si>
  <si>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</si>
  <si>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</si>
  <si>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</si>
  <si>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</si>
  <si>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</si>
  <si>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</si>
  <si>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</si>
  <si>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</si>
  <si>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</si>
  <si>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</si>
  <si>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</si>
  <si>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</si>
  <si>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</si>
  <si>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</si>
  <si>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</si>
  <si>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</si>
  <si>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</si>
  <si>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</si>
  <si>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</si>
  <si>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</si>
  <si>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</si>
  <si>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</si>
  <si>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</si>
  <si>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</si>
  <si>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</si>
  <si>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</si>
  <si>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</si>
  <si>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</si>
  <si>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</si>
  <si>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</si>
  <si>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</si>
  <si>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</si>
  <si>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</si>
  <si>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</si>
  <si>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</si>
  <si>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</si>
  <si>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</si>
  <si>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</si>
  <si>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</si>
  <si>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</si>
  <si>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</si>
  <si>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</si>
  <si>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</si>
  <si>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</si>
  <si>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</si>
  <si>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</si>
  <si>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</si>
  <si>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</si>
  <si>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</si>
  <si>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</si>
  <si>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</si>
  <si>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</si>
  <si>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</si>
  <si>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</si>
  <si>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</si>
  <si>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</si>
  <si>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</si>
  <si>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</si>
  <si>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</si>
  <si>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</si>
  <si>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</si>
  <si>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</si>
  <si>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</si>
  <si>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</si>
  <si>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</si>
  <si>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</si>
  <si>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</si>
  <si>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</si>
  <si>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</si>
  <si>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</si>
  <si>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</si>
  <si>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</si>
  <si>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</si>
  <si>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</si>
  <si>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</si>
  <si>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</si>
  <si>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</si>
  <si>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</si>
  <si>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</si>
  <si>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</si>
  <si>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</si>
  <si>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</si>
  <si>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</si>
  <si>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</si>
  <si>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</si>
  <si>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</si>
  <si>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</si>
  <si>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</si>
  <si>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</si>
  <si>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</si>
  <si>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</si>
  <si>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</si>
  <si>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</si>
  <si>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</si>
  <si>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</si>
  <si>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</si>
  <si>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</si>
  <si>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</si>
  <si>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</si>
  <si>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</si>
  <si>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</si>
  <si>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</si>
  <si>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</si>
  <si>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</si>
  <si>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</si>
  <si>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</si>
  <si>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</si>
  <si>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</si>
  <si>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</si>
  <si>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</si>
  <si>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</si>
  <si>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</si>
  <si>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</si>
  <si>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</si>
  <si>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</si>
  <si>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</si>
  <si>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</si>
  <si>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</si>
  <si>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</si>
  <si>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</si>
  <si>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</si>
  <si>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</si>
  <si>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</si>
  <si>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</si>
  <si>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</si>
  <si>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</si>
  <si>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</si>
  <si>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</si>
  <si>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</si>
  <si>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</si>
  <si>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</si>
  <si>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</si>
  <si>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</si>
  <si>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</si>
  <si>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</si>
  <si>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</si>
  <si>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</si>
  <si>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</si>
  <si>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</si>
  <si>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</si>
  <si>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</si>
  <si>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</si>
  <si>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</si>
  <si>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</si>
  <si>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</si>
  <si>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</si>
  <si>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</si>
  <si>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</si>
  <si>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</si>
  <si>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</si>
  <si>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</si>
  <si>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</si>
  <si>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</si>
  <si>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</si>
  <si>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</si>
  <si>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</si>
  <si>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</si>
  <si>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</si>
  <si>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</si>
  <si>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</si>
  <si>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</si>
  <si>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</si>
  <si>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</si>
  <si>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</si>
  <si>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</si>
  <si>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</si>
  <si>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</si>
  <si>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</si>
  <si>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</si>
  <si>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</si>
  <si>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</si>
  <si>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</si>
  <si>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</si>
  <si>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</si>
  <si>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</si>
  <si>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</si>
  <si>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</si>
  <si>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</si>
  <si>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</si>
  <si>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</si>
  <si>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</si>
  <si>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</si>
  <si>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</si>
  <si>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</si>
  <si>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</si>
  <si>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</si>
  <si>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</si>
  <si>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</si>
  <si>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</si>
  <si>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</si>
  <si>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</si>
  <si>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</si>
  <si>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</si>
  <si>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</si>
  <si>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</si>
  <si>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</si>
  <si>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</si>
  <si>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</si>
  <si>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</si>
  <si>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</si>
  <si>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</si>
  <si>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</si>
  <si>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</si>
  <si>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</si>
  <si>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</si>
  <si>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</si>
  <si>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</si>
  <si>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</si>
  <si>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</si>
  <si>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</si>
  <si>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</si>
  <si>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</si>
  <si>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</si>
  <si>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</si>
  <si>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</si>
  <si>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</si>
  <si>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</si>
  <si>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</si>
  <si>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</si>
  <si>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</si>
  <si>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</si>
  <si>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</si>
  <si>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</si>
  <si>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</si>
  <si>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</si>
  <si>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</si>
  <si>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</si>
  <si>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</si>
  <si>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</si>
  <si>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</si>
  <si>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</si>
  <si>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</si>
  <si>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</si>
  <si>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</si>
  <si>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</si>
  <si>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</si>
  <si>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</si>
  <si>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</si>
  <si>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</si>
  <si>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</si>
  <si>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</si>
  <si>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</si>
  <si>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</si>
  <si>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</si>
  <si>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</si>
  <si>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</si>
  <si>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</si>
  <si>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</si>
  <si>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</si>
  <si>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</si>
  <si>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</si>
  <si>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</si>
  <si>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</si>
  <si>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</si>
  <si>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</si>
  <si>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</si>
  <si>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</si>
  <si>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</si>
  <si>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</si>
  <si>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</si>
  <si>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</si>
  <si>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</si>
  <si>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</si>
  <si>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</si>
  <si>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</si>
  <si>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</si>
  <si>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</si>
  <si>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</si>
  <si>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</si>
  <si>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</si>
  <si>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</si>
  <si>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</si>
  <si>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</si>
  <si>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</si>
  <si>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</si>
  <si>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</si>
  <si>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</si>
  <si>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</si>
  <si>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</si>
  <si>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</si>
  <si>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</si>
  <si>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</si>
  <si>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</si>
  <si>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</si>
  <si>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</si>
  <si>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</si>
  <si>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</si>
  <si>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</si>
  <si>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</si>
  <si>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</si>
  <si>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</si>
  <si>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</si>
  <si>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</si>
  <si>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</si>
  <si>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</si>
  <si>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</si>
  <si>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</si>
  <si>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</si>
  <si>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</si>
  <si>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</si>
  <si>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</si>
  <si>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</si>
  <si>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</si>
  <si>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</si>
  <si>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</si>
  <si>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</si>
  <si>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</si>
  <si>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</si>
  <si>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</si>
  <si>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</si>
  <si>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</si>
  <si>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</si>
  <si>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</si>
  <si>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</si>
  <si>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</si>
  <si>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</si>
  <si>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</si>
  <si>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</si>
  <si>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</si>
  <si>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</si>
  <si>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</si>
  <si>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</si>
  <si>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</si>
  <si>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</si>
  <si>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</si>
  <si>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</si>
  <si>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</si>
  <si>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</si>
  <si>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</si>
  <si>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</si>
  <si>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</si>
  <si>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</si>
  <si>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</si>
  <si>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</si>
  <si>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</si>
  <si>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</si>
  <si>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</si>
  <si>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</si>
  <si>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</si>
  <si>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</si>
  <si>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</si>
  <si>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</si>
  <si>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</si>
  <si>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</si>
  <si>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</si>
  <si>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</si>
  <si>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</si>
  <si>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</si>
  <si>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</si>
  <si>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</si>
  <si>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</si>
  <si>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</si>
  <si>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</si>
  <si>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</si>
  <si>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</si>
  <si>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</si>
  <si>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</si>
  <si>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</si>
  <si>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</si>
  <si>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</si>
  <si>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</si>
  <si>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</si>
  <si>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</si>
  <si>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</si>
  <si>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</si>
  <si>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</si>
  <si>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</si>
  <si>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</si>
  <si>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</si>
  <si>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</si>
  <si>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</si>
  <si>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</si>
  <si>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</si>
  <si>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</si>
  <si>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</si>
  <si>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</si>
  <si>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</si>
  <si>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</si>
  <si>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</si>
  <si>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</si>
  <si>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</si>
  <si>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</si>
  <si>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</si>
  <si>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</si>
  <si>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</si>
  <si>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</si>
  <si>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</si>
  <si>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</si>
  <si>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</si>
  <si>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</si>
  <si>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</si>
  <si>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</si>
  <si>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</si>
  <si>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</si>
  <si>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</si>
  <si>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</si>
  <si>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</si>
  <si>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</si>
  <si>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</si>
  <si>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</si>
  <si>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</si>
  <si>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</si>
  <si>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</si>
  <si>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</si>
  <si>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</si>
  <si>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</si>
  <si>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</si>
  <si>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</si>
  <si>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</si>
  <si>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</si>
  <si>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</si>
  <si>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</si>
  <si>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</si>
  <si>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</si>
  <si>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</si>
  <si>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</si>
  <si>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</si>
  <si>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</si>
  <si>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</si>
  <si>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</si>
  <si>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</si>
  <si>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</si>
  <si>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</si>
  <si>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</si>
  <si>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</si>
  <si>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</si>
  <si>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</si>
  <si>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</si>
  <si>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</si>
  <si>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</si>
  <si>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</si>
  <si>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</si>
  <si>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</si>
  <si>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</si>
  <si>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</si>
  <si>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</si>
  <si>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</si>
  <si>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</si>
  <si>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</si>
  <si>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</si>
  <si>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</si>
  <si>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</si>
  <si>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</si>
  <si>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</si>
  <si>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</si>
  <si>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</si>
  <si>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</si>
  <si>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</si>
  <si>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</si>
  <si>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</si>
  <si>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</si>
  <si>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</si>
  <si>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</si>
  <si>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</si>
  <si>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</si>
  <si>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</si>
  <si>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</si>
  <si>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</si>
  <si>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</si>
  <si>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</si>
  <si>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</si>
  <si>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</si>
  <si>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</si>
  <si>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</si>
  <si>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</si>
  <si>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</si>
  <si>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</si>
  <si>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</si>
  <si>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</si>
  <si>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</si>
  <si>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</si>
  <si>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</si>
  <si>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</si>
  <si>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</si>
  <si>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</si>
  <si>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</si>
  <si>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</si>
  <si>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</si>
  <si>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</si>
  <si>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</si>
  <si>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</si>
  <si>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</si>
  <si>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</si>
  <si>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</si>
  <si>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</si>
  <si>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</si>
  <si>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</si>
  <si>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</si>
  <si>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</si>
  <si>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</si>
  <si>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</si>
  <si>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</si>
  <si>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</si>
  <si>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</si>
  <si>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</si>
  <si>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</si>
  <si>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</si>
  <si>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</si>
  <si>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</si>
  <si>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</si>
  <si>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</si>
  <si>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</si>
  <si>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</si>
  <si>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</si>
  <si>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</si>
  <si>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</si>
  <si>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</si>
  <si>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</si>
  <si>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</si>
  <si>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</si>
  <si>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</si>
  <si>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</si>
  <si>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</si>
  <si>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</si>
  <si>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</si>
  <si>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</si>
  <si>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</si>
  <si>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</si>
  <si>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</si>
  <si>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</si>
  <si>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</si>
  <si>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</si>
  <si>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</si>
  <si>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</si>
  <si>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</si>
  <si>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</si>
  <si>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</si>
  <si>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</si>
  <si>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</si>
  <si>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</si>
  <si>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</si>
  <si>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</si>
  <si>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</si>
  <si>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</si>
  <si>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</si>
  <si>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</si>
  <si>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</si>
  <si>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</si>
  <si>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</si>
  <si>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</si>
  <si>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</si>
  <si>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</si>
  <si>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</si>
  <si>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</si>
  <si>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</si>
  <si>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</si>
  <si>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</si>
  <si>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</si>
  <si>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</si>
  <si>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</si>
  <si>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</si>
  <si>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</si>
  <si>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</si>
  <si>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</si>
  <si>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</si>
  <si>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</si>
  <si>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</si>
  <si>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</si>
  <si>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</si>
  <si>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</si>
  <si>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</si>
  <si>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</si>
  <si>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</si>
  <si>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</si>
  <si>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</si>
  <si>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</si>
  <si>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</si>
  <si>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</si>
  <si>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</si>
  <si>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</si>
  <si>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</si>
  <si>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</si>
  <si>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</si>
  <si>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</si>
  <si>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</si>
  <si>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</si>
  <si>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</si>
  <si>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</si>
  <si>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</si>
  <si>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</si>
  <si>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</si>
  <si>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</si>
  <si>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</si>
  <si>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</si>
  <si>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</si>
  <si>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</si>
  <si>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</si>
  <si>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</si>
  <si>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</si>
  <si>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</si>
  <si>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</si>
  <si>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</si>
  <si>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</si>
  <si>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</si>
  <si>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</si>
  <si>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</si>
  <si>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</si>
  <si>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</si>
  <si>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</si>
  <si>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</si>
  <si>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</si>
  <si>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</si>
  <si>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</si>
  <si>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</si>
  <si>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</si>
  <si>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</si>
  <si>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</si>
  <si>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</si>
  <si>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</si>
  <si>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</si>
  <si>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</si>
  <si>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</si>
  <si>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</si>
  <si>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</si>
  <si>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</si>
  <si>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</si>
  <si>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</si>
  <si>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</si>
  <si>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</si>
  <si>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</si>
  <si>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</si>
  <si>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</si>
  <si>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</si>
  <si>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</si>
  <si>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</si>
  <si>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</si>
  <si>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</si>
  <si>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</si>
  <si>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</si>
  <si>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</si>
  <si>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</si>
  <si>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</si>
  <si>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</si>
  <si>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</si>
  <si>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</si>
  <si>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</si>
  <si>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</si>
  <si>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</si>
  <si>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</si>
  <si>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</si>
  <si>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</si>
  <si>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</si>
  <si>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</si>
  <si>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</si>
  <si>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</si>
  <si>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</si>
  <si>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</si>
  <si>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</si>
  <si>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</si>
  <si>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</si>
  <si>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</si>
  <si>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</si>
  <si>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</si>
  <si>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</si>
  <si>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</si>
  <si>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</si>
  <si>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</si>
  <si>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</si>
  <si>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</si>
  <si>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</si>
  <si>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</si>
  <si>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</si>
  <si>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</si>
  <si>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</si>
  <si>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</si>
  <si>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</si>
  <si>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</si>
  <si>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</si>
  <si>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</si>
  <si>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</si>
  <si>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</si>
  <si>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</si>
  <si>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</si>
  <si>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</si>
  <si>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</si>
  <si>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</si>
  <si>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</si>
  <si>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</si>
  <si>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</si>
  <si>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</si>
  <si>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</si>
  <si>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</si>
  <si>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</si>
  <si>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</si>
  <si>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</si>
  <si>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</si>
  <si>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</si>
  <si>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</si>
  <si>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</si>
  <si>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</si>
  <si>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</si>
  <si>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</si>
  <si>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</si>
  <si>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</si>
  <si>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</si>
  <si>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</si>
  <si>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</si>
  <si>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</si>
  <si>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</si>
  <si>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</si>
  <si>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</si>
  <si>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</si>
  <si>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</si>
  <si>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</si>
  <si>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</si>
  <si>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</si>
  <si>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</si>
  <si>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</si>
  <si>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</si>
  <si>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</si>
  <si>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</si>
  <si>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</si>
  <si>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</si>
  <si>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</si>
  <si>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</si>
  <si>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</si>
  <si>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</si>
  <si>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</si>
  <si>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</si>
  <si>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</si>
  <si>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</si>
  <si>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</si>
  <si>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</si>
  <si>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</si>
  <si>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</si>
  <si>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</si>
  <si>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</si>
  <si>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</si>
  <si>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</si>
  <si>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</si>
  <si>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</si>
  <si>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</si>
  <si>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</si>
  <si>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</si>
  <si>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</si>
  <si>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</si>
  <si>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</si>
  <si>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</si>
  <si>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</si>
  <si>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</si>
  <si>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</si>
  <si>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</si>
  <si>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</si>
  <si>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</si>
  <si>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</si>
  <si>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</si>
  <si>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</si>
  <si>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</si>
  <si>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</si>
  <si>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</si>
  <si>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</si>
  <si>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</si>
  <si>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</si>
  <si>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</si>
  <si>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</si>
  <si>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</si>
  <si>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</si>
  <si>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</si>
  <si>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</si>
  <si>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</si>
  <si>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</si>
  <si>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</si>
  <si>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</si>
  <si>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</si>
  <si>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</si>
  <si>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</si>
  <si>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</si>
  <si>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</si>
  <si>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</si>
  <si>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</si>
  <si>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</si>
  <si>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</si>
  <si>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</si>
  <si>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</si>
  <si>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</si>
  <si>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</si>
  <si>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</si>
  <si>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</si>
  <si>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</si>
  <si>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</si>
  <si>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</si>
  <si>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</si>
  <si>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</si>
  <si>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</si>
  <si>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</si>
  <si>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</si>
  <si>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</si>
  <si>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</si>
  <si>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</si>
  <si>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</si>
  <si>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</si>
  <si>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</si>
  <si>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</si>
  <si>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</si>
  <si>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</si>
  <si>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</si>
  <si>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</si>
  <si>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</si>
  <si>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</si>
  <si>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</si>
  <si>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</si>
  <si>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</si>
  <si>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</si>
  <si>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</si>
  <si>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</si>
  <si>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</si>
  <si>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</si>
  <si>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</si>
  <si>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</si>
  <si>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</si>
  <si>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</si>
  <si>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</si>
  <si>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</si>
  <si>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</si>
  <si>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</si>
  <si>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</si>
  <si>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</si>
  <si>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</si>
  <si>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</si>
  <si>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</si>
  <si>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</si>
  <si>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</si>
  <si>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</si>
  <si>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</si>
  <si>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</si>
  <si>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</si>
  <si>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</si>
  <si>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</si>
  <si>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</si>
  <si>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</si>
  <si>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</si>
  <si>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</si>
  <si>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</si>
  <si>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</si>
  <si>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</si>
  <si>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</si>
  <si>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</si>
  <si>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</si>
  <si>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</si>
  <si>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</si>
  <si>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</si>
  <si>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</si>
  <si>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</si>
  <si>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</si>
  <si>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</si>
  <si>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</si>
  <si>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</si>
  <si>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</si>
  <si>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</si>
  <si>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</si>
  <si>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</si>
  <si>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</si>
  <si>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</si>
  <si>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</si>
  <si>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</si>
  <si>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</si>
  <si>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</si>
  <si>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</si>
  <si>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</si>
  <si>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</si>
  <si>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</si>
  <si>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</si>
  <si>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</si>
  <si>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</si>
  <si>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</si>
  <si>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</si>
  <si>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</si>
  <si>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</si>
  <si>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</si>
  <si>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</si>
  <si>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</si>
  <si>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</si>
  <si>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</si>
  <si>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</si>
  <si>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</si>
  <si>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</si>
  <si>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</si>
  <si>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</si>
  <si>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</si>
  <si>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</si>
  <si>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</si>
  <si>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</si>
  <si>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</si>
  <si>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</si>
  <si>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</si>
  <si>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</si>
  <si>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</si>
  <si>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</si>
  <si>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</si>
  <si>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</si>
  <si>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</si>
  <si>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</si>
  <si>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</si>
  <si>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</si>
  <si>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</si>
  <si>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</si>
  <si>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</si>
  <si>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</si>
  <si>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</si>
  <si>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</si>
  <si>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</si>
  <si>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</si>
  <si>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</si>
  <si>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</si>
  <si>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</si>
  <si>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</si>
  <si>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</si>
  <si>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</si>
  <si>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</si>
  <si>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</si>
  <si>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</si>
  <si>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</si>
  <si>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</si>
  <si>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</si>
  <si>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</si>
  <si>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</si>
  <si>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</si>
  <si>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</si>
  <si>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</si>
  <si>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</si>
  <si>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</si>
  <si>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</si>
  <si>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</si>
  <si>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</si>
  <si>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</si>
  <si>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</si>
  <si>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</si>
  <si>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</si>
  <si>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</si>
  <si>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</si>
  <si>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</si>
  <si>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</si>
  <si>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</si>
  <si>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</si>
  <si>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</si>
  <si>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</si>
  <si>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</si>
  <si>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</si>
  <si>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</si>
  <si>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</si>
  <si>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</si>
  <si>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</si>
  <si>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</si>
  <si>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</si>
  <si>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</si>
  <si>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</si>
  <si>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</si>
  <si>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</si>
  <si>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</si>
  <si>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</si>
  <si>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</si>
  <si>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</si>
  <si>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</si>
  <si>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</si>
  <si>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</si>
  <si>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</si>
  <si>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</si>
  <si>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</si>
  <si>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</si>
  <si>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</si>
  <si>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</si>
  <si>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</si>
  <si>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</si>
  <si>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</si>
  <si>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</si>
  <si>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</si>
  <si>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</si>
  <si>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</si>
  <si>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</si>
  <si>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</si>
  <si>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</si>
  <si>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</si>
  <si>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</si>
  <si>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</si>
  <si>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</si>
  <si>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</si>
  <si>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</si>
  <si>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</si>
  <si>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</si>
  <si>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</si>
  <si>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</si>
  <si>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</si>
  <si>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</si>
  <si>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</si>
  <si>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</si>
  <si>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</si>
  <si>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</si>
  <si>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</si>
  <si>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</si>
  <si>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</si>
  <si>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</si>
  <si>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</si>
  <si>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</si>
  <si>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</si>
  <si>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</si>
  <si>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</si>
  <si>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</si>
  <si>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</si>
  <si>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</si>
  <si>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</si>
  <si>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</si>
  <si>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</si>
  <si>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</si>
  <si>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</si>
  <si>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</si>
  <si>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</si>
  <si>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</si>
  <si>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</si>
  <si>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</si>
  <si>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</si>
  <si>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</si>
  <si>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</si>
  <si>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</si>
  <si>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</si>
  <si>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</si>
  <si>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</si>
  <si>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</si>
  <si>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</si>
  <si>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</si>
  <si>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</si>
  <si>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</si>
  <si>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</si>
  <si>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</si>
  <si>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</si>
  <si>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</si>
  <si>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</si>
  <si>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</si>
  <si>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</si>
  <si>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</si>
  <si>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</si>
  <si>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</si>
  <si>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</si>
  <si>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</si>
  <si>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</si>
  <si>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</si>
  <si>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</si>
  <si>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</si>
  <si>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</si>
  <si>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</si>
  <si>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</si>
  <si>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</si>
  <si>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</si>
  <si>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</si>
  <si>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</si>
  <si>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</si>
  <si>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</si>
  <si>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</si>
  <si>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</si>
  <si>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</si>
  <si>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</si>
  <si>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</si>
  <si>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</si>
  <si>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</si>
  <si>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</si>
  <si>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</si>
  <si>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</si>
  <si>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</si>
  <si>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</si>
  <si>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</si>
  <si>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</si>
  <si>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</si>
  <si>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</si>
  <si>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</si>
  <si>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</si>
  <si>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</si>
  <si>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</si>
  <si>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</si>
  <si>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</si>
  <si>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</si>
  <si>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</si>
  <si>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</si>
  <si>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</si>
  <si>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</si>
  <si>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</si>
  <si>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</si>
  <si>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</si>
  <si>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</si>
  <si>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</si>
  <si>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</si>
  <si>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</si>
  <si>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</si>
  <si>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</si>
  <si>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</si>
  <si>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</si>
  <si>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</si>
  <si>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</si>
  <si>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</si>
  <si>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</si>
  <si>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</si>
  <si>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</si>
  <si>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</si>
  <si>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</si>
  <si>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</si>
  <si>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</si>
  <si>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</si>
  <si>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</si>
  <si>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</si>
  <si>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</si>
  <si>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</si>
  <si>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</si>
  <si>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</si>
  <si>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</si>
  <si>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</si>
  <si>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</si>
  <si>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</si>
  <si>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</si>
  <si>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</si>
  <si>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</si>
  <si>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</si>
  <si>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</si>
  <si>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</si>
  <si>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</si>
  <si>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</si>
  <si>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</si>
  <si>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</si>
  <si>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</si>
  <si>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</si>
  <si>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</si>
  <si>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</si>
  <si>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</si>
  <si>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</si>
  <si>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</si>
  <si>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</si>
  <si>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</si>
  <si>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</si>
  <si>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</si>
  <si>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</si>
  <si>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</si>
  <si>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</si>
  <si>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</si>
  <si>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</si>
  <si>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</si>
  <si>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</si>
  <si>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</si>
  <si>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</si>
  <si>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</si>
  <si>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</si>
  <si>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</si>
  <si>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</si>
  <si>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</si>
  <si>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</si>
  <si>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</si>
  <si>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</si>
  <si>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</si>
  <si>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</si>
  <si>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</si>
  <si>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</si>
  <si>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</si>
  <si>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</si>
  <si>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</si>
  <si>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</si>
  <si>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</si>
  <si>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</si>
  <si>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</si>
  <si>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</si>
  <si>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</si>
  <si>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</si>
  <si>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</si>
  <si>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</si>
  <si>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</si>
  <si>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</si>
  <si>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</si>
  <si>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</si>
  <si>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</si>
  <si>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</si>
  <si>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</si>
  <si>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</si>
  <si>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</si>
  <si>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</si>
  <si>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</si>
  <si>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</si>
  <si>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</si>
  <si>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</si>
  <si>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</si>
  <si>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</si>
  <si>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</si>
  <si>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</si>
  <si>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</si>
  <si>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</si>
  <si>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</si>
  <si>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</si>
  <si>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</si>
  <si>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</si>
  <si>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</si>
  <si>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</si>
  <si>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</si>
  <si>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</si>
  <si>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</si>
  <si>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</si>
  <si>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</si>
  <si>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</si>
  <si>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</si>
  <si>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</si>
  <si>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</si>
  <si>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</si>
  <si>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</si>
  <si>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</si>
  <si>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</si>
  <si>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</si>
  <si>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</si>
  <si>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</si>
  <si>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</si>
  <si>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</si>
  <si>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</si>
  <si>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</si>
  <si>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</si>
  <si>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</si>
  <si>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</si>
  <si>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</si>
  <si>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</si>
  <si>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</si>
  <si>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</si>
  <si>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</si>
  <si>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</si>
  <si>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</si>
  <si>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</si>
  <si>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</si>
  <si>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</si>
  <si>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</si>
  <si>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</si>
  <si>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</si>
  <si>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</si>
  <si>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</si>
  <si>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</si>
  <si>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</si>
  <si>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</si>
  <si>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</si>
  <si>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</si>
  <si>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</si>
  <si>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</si>
  <si>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</si>
  <si>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</si>
  <si>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</si>
  <si>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</si>
  <si>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</si>
  <si>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</si>
  <si>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</si>
  <si>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</si>
  <si>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</si>
  <si>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</si>
  <si>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</si>
  <si>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</si>
  <si>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</si>
  <si>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</si>
  <si>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</si>
  <si>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</si>
  <si>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</si>
  <si>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</si>
  <si>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</si>
  <si>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</si>
  <si>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</si>
  <si>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</si>
  <si>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</si>
  <si>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</si>
  <si>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</si>
  <si>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</si>
  <si>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</si>
  <si>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</si>
  <si>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</si>
  <si>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</si>
  <si>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</si>
  <si>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</si>
  <si>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</si>
  <si>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</si>
  <si>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</si>
  <si>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</si>
  <si>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</si>
  <si>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</si>
  <si>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</si>
  <si>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</si>
  <si>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</si>
  <si>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</si>
  <si>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</si>
  <si>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</si>
  <si>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</si>
  <si>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</si>
  <si>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</si>
  <si>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</si>
  <si>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</si>
  <si>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</si>
  <si>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</si>
  <si>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</si>
  <si>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</si>
  <si>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</si>
  <si>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</si>
  <si>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</si>
  <si>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</si>
  <si>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</si>
  <si>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</si>
  <si>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</si>
  <si>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</si>
  <si>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</si>
  <si>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</si>
  <si>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</si>
  <si>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</si>
  <si>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</si>
  <si>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</si>
  <si>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</si>
  <si>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</si>
  <si>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</si>
  <si>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</si>
  <si>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</si>
  <si>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</si>
  <si>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</si>
  <si>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</si>
  <si>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</si>
  <si>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</si>
  <si>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</si>
  <si>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</si>
  <si>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</si>
  <si>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</si>
  <si>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</si>
  <si>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</si>
  <si>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</si>
  <si>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</si>
  <si>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</si>
  <si>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</si>
  <si>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</si>
  <si>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</si>
  <si>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</si>
  <si>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</si>
  <si>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</si>
  <si>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</si>
  <si>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</si>
  <si>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</si>
  <si>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</si>
  <si>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</si>
  <si>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</si>
  <si>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</si>
  <si>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</si>
  <si>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</si>
  <si>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</si>
  <si>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</si>
  <si>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</si>
  <si>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</si>
  <si>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</si>
  <si>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</si>
  <si>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</si>
  <si>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</si>
  <si>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</si>
  <si>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</si>
  <si>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</si>
  <si>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</si>
  <si>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</si>
  <si>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</si>
  <si>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</si>
  <si>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</si>
  <si>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</si>
  <si>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</si>
  <si>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</si>
  <si>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</si>
  <si>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</si>
  <si>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</si>
  <si>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</si>
  <si>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</si>
  <si>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</si>
  <si>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</si>
  <si>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</si>
  <si>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</si>
  <si>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</si>
  <si>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</si>
  <si>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</si>
  <si>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</si>
  <si>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</si>
  <si>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</si>
  <si>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</si>
  <si>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</si>
  <si>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</si>
  <si>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</si>
  <si>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</si>
  <si>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</si>
  <si>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</si>
  <si>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</si>
  <si>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</si>
  <si>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</si>
  <si>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</si>
  <si>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</si>
  <si>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</si>
  <si>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</si>
  <si>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</si>
  <si>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</si>
  <si>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</si>
  <si>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</si>
  <si>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</si>
  <si>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</si>
  <si>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</si>
  <si>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</si>
  <si>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</si>
  <si>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</si>
  <si>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</si>
  <si>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</si>
  <si>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</si>
  <si>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</si>
  <si>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</si>
  <si>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</si>
  <si>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</si>
  <si>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</si>
  <si>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</si>
  <si>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</si>
  <si>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</si>
  <si>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</si>
  <si>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</si>
  <si>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</si>
  <si>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</si>
  <si>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</si>
  <si>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</si>
  <si>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</si>
  <si>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</si>
  <si>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</si>
  <si>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</si>
  <si>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</si>
  <si>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</si>
  <si>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</si>
  <si>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</si>
  <si>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</si>
  <si>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</si>
  <si>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</si>
  <si>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</si>
  <si>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</si>
  <si>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</si>
  <si>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</si>
  <si>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</si>
  <si>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</si>
  <si>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</si>
  <si>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</si>
  <si>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</si>
  <si>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</si>
  <si>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</si>
  <si>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</si>
  <si>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</si>
  <si>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</si>
  <si>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</si>
  <si>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</si>
  <si>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</si>
  <si>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</si>
  <si>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</si>
  <si>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</si>
  <si>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</si>
  <si>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</si>
  <si>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</si>
  <si>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</si>
  <si>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</si>
  <si>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</si>
  <si>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</si>
  <si>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</si>
  <si>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</si>
  <si>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</si>
  <si>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</si>
  <si>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</si>
  <si>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</si>
  <si>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</si>
  <si>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</si>
  <si>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</si>
  <si>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</si>
  <si>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</si>
  <si>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</si>
  <si>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</si>
  <si>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</si>
  <si>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</si>
  <si>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</si>
  <si>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</si>
  <si>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</si>
  <si>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</si>
  <si>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</si>
  <si>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</si>
  <si>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</si>
  <si>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</si>
  <si>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</si>
  <si>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</si>
  <si>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</si>
  <si>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</si>
  <si>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</si>
  <si>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</si>
  <si>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</si>
  <si>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</si>
  <si>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</si>
  <si>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</si>
  <si>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</si>
  <si>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</si>
  <si>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</si>
  <si>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</si>
  <si>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</si>
  <si>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</si>
  <si>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</si>
  <si>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</si>
  <si>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</si>
  <si>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</si>
  <si>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</si>
  <si>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</si>
  <si>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</si>
  <si>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</si>
  <si>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</si>
  <si>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</si>
  <si>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</si>
  <si>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</si>
  <si>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</si>
  <si>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</si>
  <si>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</si>
  <si>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</si>
  <si>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</si>
  <si>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</si>
  <si>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</si>
  <si>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</si>
  <si>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</si>
  <si>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</si>
  <si>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</si>
  <si>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</si>
  <si>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</si>
  <si>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</si>
  <si>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</si>
  <si>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</si>
  <si>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</si>
  <si>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</si>
  <si>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</si>
  <si>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</si>
  <si>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</si>
  <si>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</si>
  <si>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</si>
  <si>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</si>
  <si>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</si>
  <si>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</si>
  <si>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</si>
  <si>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</si>
  <si>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</si>
  <si>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</si>
  <si>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</si>
  <si>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</si>
  <si>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</si>
  <si>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</si>
  <si>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</si>
  <si>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</si>
  <si>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</si>
  <si>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</si>
  <si>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</si>
  <si>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</si>
  <si>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</si>
  <si>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</si>
  <si>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</si>
  <si>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</si>
  <si>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</si>
  <si>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</si>
  <si>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</si>
  <si>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</si>
  <si>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</si>
  <si>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</si>
  <si>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</si>
  <si>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</si>
  <si>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</si>
  <si>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</si>
  <si>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</si>
  <si>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</si>
  <si>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</si>
  <si>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</si>
  <si>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</si>
  <si>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</si>
  <si>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</si>
  <si>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</si>
  <si>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</si>
  <si>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</si>
  <si>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</si>
  <si>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</si>
  <si>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</si>
  <si>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</si>
  <si>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</si>
  <si>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</si>
  <si>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</si>
  <si>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</si>
  <si>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</si>
  <si>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</si>
  <si>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</si>
  <si>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</si>
  <si>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</si>
  <si>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</si>
  <si>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</si>
  <si>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</si>
  <si>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</si>
  <si>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</si>
  <si>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</si>
  <si>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</si>
  <si>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</si>
  <si>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</si>
  <si>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</si>
  <si>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</si>
  <si>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</si>
  <si>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</si>
  <si>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</si>
  <si>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</si>
  <si>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</si>
  <si>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</si>
  <si>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</si>
  <si>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</si>
  <si>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</si>
  <si>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</si>
  <si>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</si>
  <si>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</si>
  <si>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</si>
  <si>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</si>
  <si>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</si>
  <si>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</si>
  <si>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</si>
  <si>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</si>
  <si>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</si>
  <si>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</si>
  <si>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</si>
  <si>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</si>
  <si>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</si>
  <si>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</si>
  <si>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</si>
  <si>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</si>
  <si>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</si>
  <si>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</si>
  <si>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</si>
  <si>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</si>
  <si>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</si>
  <si>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</si>
  <si>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</si>
  <si>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</si>
  <si>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</si>
  <si>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</si>
  <si>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</si>
  <si>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</si>
  <si>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</si>
  <si>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</si>
  <si>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</si>
  <si>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</si>
  <si>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</si>
  <si>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</si>
  <si>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</si>
  <si>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</si>
  <si>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</si>
  <si>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</si>
  <si>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</si>
  <si>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</si>
  <si>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</si>
  <si>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</si>
  <si>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</si>
  <si>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</si>
  <si>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</si>
  <si>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</si>
  <si>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</si>
  <si>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</si>
  <si>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</si>
  <si>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</si>
  <si>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</si>
  <si>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</si>
  <si>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</si>
  <si>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</si>
  <si>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</si>
  <si>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</si>
  <si>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</si>
  <si>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</si>
  <si>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</si>
  <si>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</si>
  <si>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</si>
  <si>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</si>
  <si>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</si>
  <si>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</si>
  <si>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</si>
  <si>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</si>
  <si>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</si>
  <si>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</si>
  <si>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</si>
  <si>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</si>
  <si>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</si>
  <si>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</si>
  <si>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</si>
  <si>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</si>
  <si>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</si>
  <si>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</si>
  <si>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</si>
  <si>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</si>
  <si>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</si>
  <si>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</si>
  <si>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</si>
  <si>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</si>
  <si>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</si>
  <si>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</si>
  <si>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</si>
  <si>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</si>
  <si>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</si>
  <si>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</si>
  <si>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</si>
  <si>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</si>
  <si>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</si>
  <si>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</si>
  <si>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</si>
  <si>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</si>
  <si>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</si>
  <si>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</si>
  <si>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</si>
  <si>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</si>
  <si>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</si>
  <si>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</si>
  <si>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</si>
  <si>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</si>
  <si>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</si>
  <si>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</si>
  <si>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</si>
  <si>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</si>
  <si>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</si>
  <si>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</si>
  <si>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</si>
  <si>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</si>
  <si>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</si>
  <si>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</si>
  <si>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</si>
  <si>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</si>
  <si>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</si>
  <si>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</si>
  <si>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</si>
  <si>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</si>
  <si>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</si>
  <si>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</si>
  <si>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</si>
  <si>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</si>
  <si>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</si>
  <si>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</si>
  <si>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</si>
  <si>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</si>
  <si>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</si>
  <si>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</si>
  <si>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</si>
  <si>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</si>
  <si>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</si>
  <si>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</si>
  <si>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</si>
  <si>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</si>
  <si>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</si>
  <si>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</si>
  <si>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</si>
  <si>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</si>
  <si>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</si>
  <si>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</si>
  <si>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</si>
  <si>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</si>
  <si>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</si>
  <si>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</si>
  <si>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</si>
  <si>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</si>
  <si>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</si>
  <si>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</si>
  <si>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</si>
  <si>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</si>
  <si>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</si>
  <si>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</si>
  <si>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</si>
  <si>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</si>
  <si>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</si>
  <si>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</si>
  <si>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</si>
  <si>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</si>
  <si>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</si>
  <si>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</si>
  <si>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</si>
  <si>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</si>
  <si>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</si>
  <si>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</si>
  <si>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</si>
  <si>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</si>
  <si>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</si>
  <si>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</si>
  <si>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</si>
  <si>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</si>
  <si>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</si>
  <si>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</si>
  <si>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</si>
  <si>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</si>
  <si>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</si>
  <si>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</si>
  <si>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</si>
  <si>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</si>
  <si>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</si>
  <si>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</si>
  <si>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</si>
  <si>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</si>
  <si>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</si>
  <si>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</si>
  <si>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</si>
  <si>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</si>
  <si>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</si>
  <si>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</si>
  <si>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</si>
  <si>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</si>
  <si>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</si>
  <si>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</si>
  <si>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</si>
  <si>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</si>
  <si>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</si>
  <si>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</si>
  <si>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</si>
  <si>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</si>
  <si>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</si>
  <si>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</si>
  <si>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</si>
  <si>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</si>
  <si>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</si>
  <si>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</si>
  <si>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</si>
  <si>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</si>
  <si>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</si>
  <si>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</si>
  <si>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</si>
  <si>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</si>
  <si>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</si>
  <si>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</si>
  <si>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</si>
  <si>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</si>
  <si>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</si>
  <si>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</si>
  <si>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</si>
  <si>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</si>
  <si>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</si>
  <si>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</si>
  <si>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</si>
  <si>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</si>
  <si>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</si>
  <si>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</si>
  <si>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</si>
  <si>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</si>
  <si>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</si>
  <si>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</si>
  <si>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</si>
  <si>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</si>
  <si>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</si>
  <si>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</si>
  <si>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</si>
  <si>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</si>
  <si>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</si>
  <si>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</si>
  <si>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</si>
  <si>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</si>
  <si>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</si>
  <si>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</si>
  <si>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</si>
  <si>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</si>
  <si>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</si>
  <si>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</si>
  <si>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</si>
  <si>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</si>
  <si>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</si>
  <si>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</si>
  <si>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</si>
  <si>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</si>
  <si>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</si>
  <si>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</si>
  <si>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</si>
  <si>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</si>
  <si>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</si>
  <si>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</si>
  <si>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</si>
  <si>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</si>
  <si>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</si>
  <si>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</si>
  <si>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</si>
  <si>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</si>
  <si>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</si>
  <si>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</si>
  <si>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</si>
  <si>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</si>
  <si>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</si>
  <si>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</si>
  <si>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</si>
  <si>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</si>
  <si>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</si>
  <si>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</si>
  <si>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</si>
  <si>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</si>
  <si>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</si>
  <si>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</si>
  <si>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</si>
  <si>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</si>
  <si>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</si>
  <si>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</si>
  <si>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</si>
  <si>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</si>
  <si>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</si>
  <si>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</si>
  <si>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</si>
  <si>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</si>
  <si>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</si>
  <si>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</si>
  <si>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</si>
  <si>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</si>
  <si>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</si>
  <si>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</si>
  <si>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</si>
  <si>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</si>
  <si>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</si>
  <si>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</si>
  <si>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</si>
  <si>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</si>
  <si>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</si>
  <si>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</si>
  <si>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</si>
  <si>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</si>
  <si>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</si>
  <si>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</si>
  <si>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</si>
  <si>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</si>
  <si>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</si>
  <si>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</si>
  <si>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</si>
  <si>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</si>
  <si>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</si>
  <si>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</si>
  <si>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</si>
  <si>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</si>
  <si>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</si>
  <si>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</si>
  <si>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</si>
  <si>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</si>
  <si>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</si>
  <si>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</si>
  <si>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</si>
  <si>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</si>
  <si>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</si>
  <si>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</si>
  <si>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</si>
  <si>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</si>
  <si>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</si>
  <si>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</si>
  <si>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</si>
  <si>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</si>
  <si>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</si>
  <si>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</si>
  <si>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</si>
  <si>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</si>
  <si>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</si>
  <si>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</si>
  <si>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</si>
  <si>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</si>
  <si>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</si>
  <si>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</si>
  <si>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</si>
  <si>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</si>
  <si>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</si>
  <si>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</si>
  <si>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</si>
  <si>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</si>
  <si>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</si>
  <si>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</si>
  <si>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</si>
  <si>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</si>
  <si>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</si>
  <si>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</si>
  <si>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</si>
  <si>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</si>
  <si>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</si>
  <si>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</si>
  <si>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</si>
  <si>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</si>
  <si>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</si>
  <si>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</si>
  <si>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</si>
  <si>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</si>
  <si>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</si>
  <si>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</si>
  <si>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</si>
  <si>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</si>
  <si>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</si>
  <si>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</si>
  <si>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</si>
  <si>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</si>
  <si>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</si>
  <si>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</si>
  <si>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</si>
  <si>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</si>
  <si>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</si>
  <si>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</si>
  <si>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</si>
  <si>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</si>
  <si>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</si>
  <si>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</si>
  <si>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</si>
  <si>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</si>
  <si>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</si>
  <si>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</si>
  <si>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</si>
  <si>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</si>
  <si>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</si>
  <si>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</si>
  <si>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</si>
  <si>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</si>
  <si>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</si>
  <si>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</si>
  <si>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</si>
  <si>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</si>
  <si>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</si>
  <si>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</si>
  <si>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</si>
  <si>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</si>
  <si>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</si>
  <si>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</si>
  <si>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</si>
  <si>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</si>
  <si>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</si>
  <si>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</si>
  <si>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</si>
  <si>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</si>
  <si>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</si>
  <si>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</si>
  <si>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</si>
  <si>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</si>
  <si>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</si>
  <si>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</si>
  <si>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</si>
  <si>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</si>
  <si>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</si>
  <si>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</si>
  <si>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</si>
  <si>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</si>
  <si>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</si>
  <si>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</si>
  <si>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</si>
  <si>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</si>
  <si>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</si>
  <si>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</si>
  <si>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</si>
  <si>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</si>
  <si>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</si>
  <si>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</si>
  <si>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</si>
  <si>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</si>
  <si>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</si>
  <si>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</si>
  <si>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</si>
  <si>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</si>
  <si>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</si>
  <si>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</si>
  <si>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</si>
  <si>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</si>
  <si>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</si>
  <si>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</si>
  <si>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</si>
  <si>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</si>
  <si>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</si>
  <si>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</si>
  <si>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</si>
  <si>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</si>
  <si>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</si>
  <si>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</si>
  <si>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</si>
  <si>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</si>
  <si>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</si>
  <si>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</si>
  <si>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</si>
  <si>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</si>
  <si>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</si>
  <si>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</si>
  <si>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</si>
  <si>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</si>
  <si>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</si>
  <si>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</si>
  <si>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</si>
  <si>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</si>
  <si>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</si>
  <si>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</si>
  <si>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</si>
  <si>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</si>
  <si>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</si>
  <si>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</si>
  <si>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</si>
  <si>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</si>
  <si>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</si>
  <si>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</si>
  <si>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</si>
  <si>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</si>
  <si>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</si>
  <si>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</si>
  <si>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</si>
  <si>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</si>
  <si>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</si>
  <si>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</si>
  <si>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</si>
  <si>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</si>
  <si>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</si>
  <si>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</si>
  <si>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</si>
  <si>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</si>
  <si>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</si>
  <si>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</si>
  <si>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</si>
  <si>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</si>
  <si>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</si>
  <si>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</si>
  <si>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</si>
  <si>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</si>
  <si>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</si>
  <si>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</si>
  <si>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</si>
  <si>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</si>
  <si>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</si>
  <si>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</si>
  <si>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</si>
  <si>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</si>
  <si>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</si>
  <si>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</si>
  <si>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</si>
  <si>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</si>
  <si>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</si>
  <si>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</si>
  <si>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</si>
  <si>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</si>
  <si>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</si>
  <si>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</si>
  <si>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</si>
  <si>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</si>
  <si>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</si>
  <si>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</si>
  <si>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</si>
  <si>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</si>
  <si>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</si>
  <si>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</si>
  <si>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</si>
  <si>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</si>
  <si>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</si>
  <si>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</si>
  <si>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</si>
  <si>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</si>
  <si>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</si>
  <si>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</si>
  <si>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</si>
  <si>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</si>
  <si>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</si>
  <si>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</si>
  <si>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</si>
  <si>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</si>
  <si>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</si>
  <si>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</si>
  <si>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</si>
  <si>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</si>
  <si>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</si>
  <si>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</si>
  <si>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</si>
  <si>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</si>
  <si>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</si>
  <si>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</si>
  <si>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</si>
  <si>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</si>
  <si>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</si>
  <si>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</si>
  <si>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</si>
  <si>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</si>
  <si>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</si>
  <si>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</si>
  <si>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</si>
  <si>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</si>
  <si>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</si>
  <si>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</si>
  <si>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</si>
  <si>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</si>
  <si>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</si>
  <si>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</si>
  <si>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</si>
  <si>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</si>
  <si>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</si>
  <si>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</si>
  <si>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</si>
  <si>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</si>
  <si>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</si>
  <si>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</si>
  <si>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</si>
  <si>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</si>
  <si>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</si>
  <si>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</si>
  <si>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</si>
  <si>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</si>
  <si>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</si>
  <si>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</si>
  <si>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</si>
  <si>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</si>
  <si>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</si>
  <si>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</si>
  <si>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</si>
  <si>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</si>
  <si>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</si>
  <si>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</si>
  <si>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</si>
  <si>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</si>
  <si>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</si>
  <si>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</si>
  <si>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</si>
  <si>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</si>
  <si>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</si>
  <si>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</si>
  <si>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</si>
  <si>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</si>
  <si>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</si>
  <si>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</si>
  <si>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</si>
  <si>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</si>
  <si>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</si>
  <si>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</si>
  <si>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</si>
  <si>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</si>
  <si>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</si>
  <si>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</si>
  <si>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</si>
  <si>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</si>
  <si>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</si>
  <si>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</si>
  <si>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</si>
  <si>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</si>
  <si>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</si>
  <si>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</si>
  <si>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</si>
  <si>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</si>
  <si>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</si>
  <si>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</si>
  <si>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</si>
  <si>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</si>
  <si>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</si>
  <si>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</si>
  <si>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</si>
  <si>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</si>
  <si>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</si>
  <si>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</si>
  <si>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</si>
  <si>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</si>
  <si>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</si>
  <si>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</si>
  <si>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</si>
  <si>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</si>
  <si>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</si>
  <si>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</si>
  <si>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</si>
  <si>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</si>
  <si>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</si>
  <si>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</si>
  <si>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</si>
  <si>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</si>
  <si>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</si>
  <si>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</si>
  <si>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</si>
  <si>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</si>
  <si>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</si>
  <si>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</si>
  <si>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</si>
  <si>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</si>
  <si>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</si>
  <si>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</si>
  <si>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</si>
  <si>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</si>
  <si>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</si>
  <si>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</si>
  <si>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</si>
  <si>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</si>
  <si>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</si>
  <si>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</si>
  <si>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</si>
  <si>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</si>
  <si>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</si>
  <si>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</si>
  <si>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</si>
  <si>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</si>
  <si>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</si>
  <si>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</si>
  <si>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</si>
  <si>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</si>
  <si>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</si>
  <si>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</si>
  <si>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</si>
  <si>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</si>
  <si>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</si>
  <si>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</si>
  <si>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</si>
  <si>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</si>
  <si>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</si>
  <si>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</si>
  <si>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</si>
  <si>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</si>
  <si>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</si>
  <si>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</si>
  <si>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</si>
  <si>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</si>
  <si>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</si>
  <si>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</si>
  <si>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</si>
  <si>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</si>
  <si>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</si>
  <si>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</si>
  <si>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</si>
  <si>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</si>
  <si>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</si>
  <si>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</si>
  <si>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</si>
  <si>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</si>
  <si>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</si>
  <si>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</si>
  <si>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</si>
  <si>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</si>
  <si>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</si>
  <si>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</si>
  <si>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</si>
  <si>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</si>
  <si>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</si>
  <si>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</si>
  <si>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</si>
  <si>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</si>
  <si>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</si>
  <si>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</si>
  <si>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</si>
  <si>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</si>
  <si>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</si>
  <si>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</si>
  <si>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</si>
  <si>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</si>
  <si>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</si>
  <si>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</si>
  <si>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</si>
  <si>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</si>
  <si>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</si>
  <si>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</si>
  <si>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</si>
  <si>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</si>
  <si>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</si>
  <si>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</si>
  <si>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</si>
  <si>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</si>
  <si>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</si>
  <si>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</si>
  <si>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</si>
  <si>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</si>
  <si>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</si>
  <si>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</si>
  <si>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</si>
  <si>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</si>
  <si>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</si>
  <si>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</si>
  <si>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</si>
  <si>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</si>
  <si>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</si>
  <si>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</si>
  <si>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</si>
  <si>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</si>
  <si>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</si>
  <si>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</si>
  <si>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</si>
  <si>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</si>
  <si>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</si>
  <si>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</si>
  <si>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</si>
  <si>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</si>
  <si>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</si>
  <si>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</si>
  <si>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</si>
  <si>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</si>
  <si>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</si>
  <si>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</si>
  <si>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</si>
  <si>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</si>
  <si>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</si>
  <si>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</si>
  <si>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</si>
  <si>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</si>
  <si>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</si>
  <si>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</si>
  <si>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</si>
  <si>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</si>
  <si>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</si>
  <si>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</si>
  <si>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</si>
  <si>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</si>
  <si>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</si>
  <si>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</si>
  <si>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</si>
  <si>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</si>
  <si>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</si>
  <si>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</si>
  <si>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</si>
  <si>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</si>
  <si>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</si>
  <si>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</si>
  <si>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</si>
  <si>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</si>
  <si>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</si>
  <si>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</si>
  <si>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</si>
  <si>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</si>
  <si>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</si>
  <si>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</si>
  <si>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</si>
  <si>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</si>
  <si>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</si>
  <si>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</si>
  <si>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</si>
  <si>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</si>
  <si>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</si>
  <si>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</si>
  <si>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</si>
  <si>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</si>
  <si>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</si>
  <si>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</si>
  <si>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</si>
  <si>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</si>
  <si>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</si>
  <si>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</si>
  <si>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</si>
  <si>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</si>
  <si>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</si>
  <si>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</si>
  <si>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</si>
  <si>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</si>
  <si>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</si>
  <si>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</si>
  <si>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</si>
  <si>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</si>
  <si>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</si>
  <si>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</si>
  <si>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</si>
  <si>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</si>
  <si>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</si>
  <si>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</si>
  <si>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</si>
  <si>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</si>
  <si>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</si>
  <si>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</si>
  <si>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</si>
  <si>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</si>
  <si>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</si>
  <si>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</si>
  <si>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</si>
  <si>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</si>
  <si>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</si>
  <si>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</si>
  <si>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</si>
  <si>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</si>
  <si>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</si>
  <si>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</si>
  <si>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</si>
  <si>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</si>
  <si>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</si>
  <si>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</si>
  <si>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</si>
  <si>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</si>
  <si>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</si>
  <si>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</si>
  <si>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</si>
  <si>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</si>
  <si>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</si>
  <si>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</si>
  <si>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</si>
  <si>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</si>
  <si>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</si>
  <si>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</si>
  <si>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</si>
  <si>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</si>
  <si>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</si>
  <si>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</si>
  <si>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</si>
  <si>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</si>
  <si>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</si>
  <si>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</si>
  <si>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</si>
  <si>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</si>
  <si>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</si>
  <si>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</si>
  <si>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</si>
  <si>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</si>
  <si>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</si>
  <si>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</si>
  <si>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</si>
  <si>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</si>
  <si>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</si>
  <si>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</si>
  <si>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</si>
  <si>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</si>
  <si>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</si>
  <si>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</si>
  <si>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</si>
  <si>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</si>
  <si>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</si>
  <si>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</si>
  <si>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</si>
  <si>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</si>
  <si>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</si>
  <si>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</si>
  <si>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</si>
  <si>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</si>
  <si>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</si>
  <si>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</si>
  <si>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</si>
  <si>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</si>
  <si>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</si>
  <si>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</si>
  <si>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</si>
  <si>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</si>
  <si>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</si>
  <si>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</si>
  <si>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</si>
  <si>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</si>
  <si>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</si>
  <si>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</si>
  <si>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</si>
  <si>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</si>
  <si>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</si>
  <si>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</si>
  <si>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</si>
  <si>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</si>
  <si>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</si>
  <si>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</si>
  <si>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</si>
  <si>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</si>
  <si>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</si>
  <si>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</si>
  <si>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</si>
  <si>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</si>
  <si>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</si>
  <si>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</si>
  <si>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</si>
  <si>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</si>
  <si>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</si>
  <si>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</si>
  <si>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</si>
  <si>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</si>
  <si>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</si>
  <si>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</si>
  <si>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</si>
  <si>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</si>
  <si>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</si>
  <si>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</si>
  <si>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</si>
  <si>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</si>
  <si>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</si>
  <si>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</si>
  <si>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</si>
  <si>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</si>
  <si>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</si>
  <si>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</si>
  <si>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</si>
  <si>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</si>
  <si>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</si>
  <si>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</si>
  <si>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</si>
  <si>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</si>
  <si>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</si>
  <si>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</si>
  <si>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</si>
  <si>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</si>
  <si>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</si>
  <si>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</si>
  <si>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</si>
  <si>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</si>
  <si>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</si>
  <si>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</si>
  <si>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</si>
  <si>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</si>
  <si>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</si>
  <si>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</si>
  <si>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</si>
  <si>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</si>
  <si>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</si>
  <si>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</si>
  <si>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</si>
  <si>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</si>
  <si>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</si>
  <si>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</si>
  <si>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</si>
  <si>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</si>
  <si>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</si>
  <si>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</si>
  <si>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</si>
  <si>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</si>
  <si>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</si>
  <si>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</si>
  <si>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</si>
  <si>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</si>
  <si>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</si>
  <si>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</si>
  <si>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</si>
  <si>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</si>
  <si>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</si>
  <si>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</si>
  <si>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</si>
  <si>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</si>
  <si>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</si>
  <si>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</si>
  <si>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</si>
  <si>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</si>
  <si>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</si>
  <si>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</si>
  <si>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</si>
  <si>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</si>
  <si>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</si>
  <si>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</si>
  <si>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</si>
  <si>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</si>
  <si>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</si>
  <si>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</si>
  <si>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</si>
  <si>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</si>
  <si>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</si>
  <si>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</si>
  <si>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</si>
  <si>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</si>
  <si>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</si>
  <si>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</si>
  <si>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</si>
  <si>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</si>
  <si>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</si>
  <si>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</si>
  <si>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</si>
  <si>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</si>
  <si>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</si>
  <si>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</si>
  <si>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</si>
  <si>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</si>
  <si>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</si>
  <si>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</si>
  <si>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</si>
  <si>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</si>
  <si>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</si>
  <si>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</si>
  <si>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</si>
  <si>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</si>
  <si>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</si>
  <si>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</si>
  <si>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</si>
  <si>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</si>
  <si>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</si>
  <si>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</si>
  <si>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</si>
  <si>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</si>
  <si>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</si>
  <si>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</si>
  <si>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</si>
  <si>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</si>
  <si>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</si>
  <si>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</si>
  <si>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</si>
  <si>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</si>
  <si>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</si>
  <si>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</si>
  <si>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</si>
  <si>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</si>
  <si>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</si>
  <si>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</si>
  <si>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</si>
  <si>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</si>
  <si>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</si>
  <si>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</si>
  <si>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</si>
  <si>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</si>
  <si>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</si>
  <si>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</si>
  <si>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</si>
  <si>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</si>
  <si>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</si>
  <si>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</si>
  <si>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</si>
  <si>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</si>
  <si>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</si>
  <si>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</si>
  <si>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</si>
  <si>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</si>
  <si>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</si>
  <si>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</si>
  <si>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</si>
  <si>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</si>
  <si>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</si>
  <si>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</si>
  <si>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</si>
  <si>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</si>
  <si>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</si>
  <si>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</si>
  <si>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</si>
  <si>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</si>
  <si>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</si>
  <si>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</si>
  <si>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</si>
  <si>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</si>
  <si>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</si>
  <si>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</si>
  <si>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</si>
  <si>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</si>
  <si>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</si>
  <si>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</si>
  <si>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</si>
  <si>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</si>
  <si>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</si>
  <si>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</si>
  <si>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</si>
  <si>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</si>
  <si>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</si>
  <si>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</si>
  <si>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</si>
  <si>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</si>
  <si>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</si>
  <si>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</si>
  <si>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</si>
  <si>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</si>
  <si>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</si>
  <si>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</si>
  <si>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</si>
  <si>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</si>
  <si>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</si>
  <si>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</si>
  <si>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</si>
  <si>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</si>
  <si>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</si>
  <si>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</si>
  <si>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</si>
  <si>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</si>
  <si>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</si>
  <si>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</si>
  <si>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</si>
  <si>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</si>
  <si>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</si>
  <si>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</si>
  <si>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</si>
  <si>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</si>
  <si>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</si>
  <si>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</si>
  <si>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</si>
  <si>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</si>
  <si>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</si>
  <si>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</si>
  <si>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</si>
  <si>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</si>
  <si>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</si>
  <si>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</si>
  <si>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</si>
  <si>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</si>
  <si>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</si>
  <si>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</si>
  <si>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</si>
  <si>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</si>
  <si>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</si>
  <si>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</si>
  <si>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</si>
  <si>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</si>
  <si>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</si>
  <si>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</si>
  <si>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</si>
  <si>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</si>
  <si>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</si>
  <si>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</si>
  <si>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</si>
  <si>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</si>
  <si>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</si>
  <si>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</si>
  <si>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</si>
  <si>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</si>
  <si>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</si>
  <si>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</si>
  <si>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</si>
  <si>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</si>
  <si>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</si>
  <si>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</si>
  <si>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</si>
  <si>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</si>
  <si>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</si>
  <si>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</si>
  <si>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</si>
  <si>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</si>
  <si>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</si>
  <si>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</si>
  <si>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</si>
  <si>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</si>
  <si>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</si>
  <si>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</si>
  <si>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</si>
  <si>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</si>
  <si>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</si>
  <si>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</si>
  <si>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</si>
  <si>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</si>
  <si>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</si>
  <si>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</si>
  <si>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</si>
  <si>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</si>
  <si>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</si>
  <si>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</si>
  <si>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</si>
  <si>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</si>
  <si>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</si>
  <si>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</si>
  <si>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</si>
  <si>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</si>
  <si>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</si>
  <si>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</si>
  <si>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</si>
  <si>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</si>
  <si>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</si>
  <si>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</si>
  <si>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</si>
  <si>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</si>
  <si>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</si>
  <si>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</si>
  <si>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</si>
  <si>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</si>
  <si>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</si>
  <si>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</si>
  <si>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</si>
  <si>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</si>
  <si>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</si>
  <si>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</si>
  <si>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</si>
  <si>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</si>
  <si>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</si>
  <si>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</si>
  <si>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</si>
  <si>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</si>
  <si>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</si>
  <si>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</si>
  <si>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</si>
  <si>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</si>
  <si>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</si>
  <si>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</si>
  <si>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</si>
  <si>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</si>
  <si>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</si>
  <si>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</si>
  <si>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</si>
  <si>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</si>
  <si>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</si>
  <si>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</si>
  <si>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</si>
  <si>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</si>
  <si>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</si>
  <si>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</si>
  <si>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</si>
  <si>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</si>
  <si>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</si>
  <si>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</si>
  <si>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</si>
  <si>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</si>
  <si>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</si>
  <si>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</si>
  <si>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</si>
  <si>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</si>
  <si>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</si>
  <si>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</si>
  <si>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</si>
  <si>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</si>
  <si>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</si>
  <si>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</si>
  <si>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</si>
  <si>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</si>
  <si>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</si>
  <si>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</si>
  <si>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</si>
  <si>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</si>
  <si>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</si>
  <si>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</si>
  <si>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</si>
  <si>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</si>
  <si>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</si>
  <si>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</si>
  <si>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</si>
  <si>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</si>
  <si>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</si>
  <si>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</si>
  <si>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</si>
  <si>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</si>
  <si>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</si>
  <si>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</si>
  <si>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</si>
  <si>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</si>
  <si>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</si>
  <si>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</si>
  <si>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</si>
  <si>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</si>
  <si>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</si>
  <si>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</si>
  <si>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</si>
  <si>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</si>
  <si>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</si>
  <si>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</si>
  <si>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</si>
  <si>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</si>
  <si>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</si>
  <si>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</si>
  <si>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</si>
  <si>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</si>
  <si>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</si>
  <si>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</si>
  <si>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</si>
  <si>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</si>
  <si>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</si>
  <si>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</si>
  <si>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</si>
  <si>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</si>
  <si>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</si>
  <si>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</si>
  <si>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</si>
  <si>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</si>
  <si>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</si>
  <si>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</si>
  <si>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</si>
  <si>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</si>
  <si>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</si>
  <si>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</si>
  <si>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</si>
  <si>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</si>
  <si>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</si>
  <si>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</si>
  <si>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</si>
  <si>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</si>
  <si>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</si>
  <si>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</si>
  <si>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</si>
  <si>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</si>
  <si>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</si>
  <si>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</si>
  <si>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</si>
  <si>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</si>
  <si>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</si>
  <si>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</si>
  <si>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</si>
  <si>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</si>
  <si>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</si>
  <si>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</si>
  <si>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</si>
  <si>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</si>
  <si>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</si>
  <si>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</si>
  <si>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</si>
  <si>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</si>
  <si>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</si>
  <si>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</si>
  <si>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</si>
  <si>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</si>
  <si>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</si>
  <si>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</si>
  <si>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</si>
  <si>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</si>
  <si>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</si>
  <si>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</si>
  <si>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</si>
  <si>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</si>
  <si>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</si>
  <si>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</si>
  <si>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</si>
  <si>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</si>
  <si>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</si>
  <si>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</si>
  <si>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</si>
  <si>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</si>
  <si>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</si>
  <si>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</si>
  <si>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</si>
  <si>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</si>
  <si>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</si>
  <si>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</si>
  <si>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</si>
  <si>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</si>
  <si>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</si>
  <si>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</si>
  <si>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</si>
  <si>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</si>
  <si>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</si>
  <si>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</si>
  <si>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</si>
  <si>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</si>
  <si>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</si>
  <si>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</si>
  <si>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</si>
  <si>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</si>
  <si>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</si>
  <si>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</si>
  <si>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</si>
  <si>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</si>
  <si>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</si>
  <si>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</si>
  <si>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</si>
  <si>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</si>
  <si>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</si>
  <si>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</si>
  <si>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</si>
  <si>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</si>
  <si>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</si>
  <si>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</si>
  <si>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</si>
  <si>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</si>
  <si>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</si>
  <si>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</si>
  <si>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</si>
  <si>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</si>
  <si>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</si>
  <si>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</si>
  <si>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</si>
  <si>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</si>
  <si>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</si>
  <si>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</si>
  <si>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</si>
  <si>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</si>
  <si>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</si>
  <si>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</si>
  <si>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</si>
  <si>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</si>
  <si>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</si>
  <si>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</si>
  <si>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</si>
  <si>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</si>
  <si>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</si>
  <si>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</si>
  <si>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</si>
  <si>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</si>
  <si>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</si>
  <si>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</si>
  <si>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</si>
  <si>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</si>
  <si>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</si>
  <si>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</si>
  <si>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</si>
  <si>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</si>
  <si>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</si>
  <si>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</si>
  <si>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</si>
  <si>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</si>
  <si>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</si>
  <si>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</si>
  <si>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</si>
  <si>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</si>
  <si>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</si>
  <si>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</si>
  <si>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</si>
  <si>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</si>
  <si>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</si>
  <si>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</si>
  <si>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</si>
  <si>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</si>
  <si>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</si>
  <si>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</si>
  <si>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</si>
  <si>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</si>
  <si>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</si>
  <si>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</si>
  <si>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</si>
  <si>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</si>
  <si>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</si>
  <si>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</si>
  <si>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</si>
  <si>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</si>
  <si>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</si>
  <si>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</si>
  <si>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</si>
  <si>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</si>
  <si>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</si>
  <si>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</si>
  <si>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</si>
  <si>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</si>
  <si>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</si>
  <si>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</si>
  <si>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</si>
  <si>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</si>
  <si>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</si>
  <si>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</si>
  <si>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</si>
  <si>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</si>
  <si>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</si>
  <si>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</si>
  <si>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</si>
  <si>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</si>
  <si>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</si>
  <si>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</si>
  <si>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</si>
  <si>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</si>
  <si>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</si>
  <si>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</si>
  <si>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</si>
  <si>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</si>
  <si>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</si>
  <si>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</si>
  <si>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</si>
  <si>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</si>
  <si>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</si>
  <si>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</si>
  <si>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</si>
  <si>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</si>
  <si>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</si>
  <si>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</si>
  <si>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</si>
  <si>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</si>
  <si>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</si>
  <si>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</si>
  <si>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</si>
  <si>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</si>
  <si>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</si>
  <si>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</si>
  <si>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</si>
  <si>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</si>
  <si>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</si>
  <si>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</si>
  <si>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</si>
  <si>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</si>
  <si>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</si>
  <si>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</si>
  <si>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</si>
  <si>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</si>
  <si>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</si>
  <si>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</si>
  <si>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</si>
  <si>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</si>
  <si>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</si>
  <si>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</si>
  <si>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</si>
  <si>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</si>
  <si>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</si>
  <si>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</si>
  <si>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</si>
  <si>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</si>
  <si>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</si>
  <si>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</si>
  <si>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</si>
  <si>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</si>
  <si>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</si>
  <si>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</si>
  <si>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</si>
  <si>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</si>
  <si>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</si>
  <si>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</si>
  <si>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</si>
  <si>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</si>
  <si>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</si>
  <si>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</si>
  <si>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</si>
  <si>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</si>
  <si>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</si>
  <si>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</si>
  <si>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</si>
  <si>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</si>
  <si>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</si>
  <si>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</si>
  <si>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</si>
  <si>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</si>
  <si>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</si>
  <si>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</si>
  <si>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</si>
  <si>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</si>
  <si>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</si>
  <si>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</si>
  <si>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</si>
  <si>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</si>
  <si>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</si>
  <si>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</si>
  <si>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</si>
  <si>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</si>
  <si>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</si>
  <si>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</si>
  <si>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</si>
  <si>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</si>
  <si>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</si>
  <si>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</si>
  <si>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</si>
  <si>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</si>
  <si>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</si>
  <si>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</si>
  <si>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</si>
  <si>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</si>
  <si>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</si>
  <si>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</si>
  <si>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</si>
  <si>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</si>
  <si>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</si>
  <si>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</si>
  <si>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</si>
  <si>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</si>
  <si>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</si>
  <si>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</si>
  <si>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</si>
  <si>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</si>
  <si>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</si>
  <si>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</si>
  <si>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</si>
  <si>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</si>
  <si>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</si>
  <si>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</si>
  <si>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</si>
  <si>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</si>
  <si>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</si>
  <si>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</si>
  <si>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</si>
  <si>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</si>
  <si>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</si>
  <si>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</si>
  <si>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</si>
  <si>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</si>
  <si>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</si>
  <si>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</si>
  <si>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</si>
  <si>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</si>
  <si>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</si>
  <si>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</si>
  <si>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</si>
  <si>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</si>
  <si>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</si>
  <si>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</si>
  <si>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</si>
  <si>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</si>
  <si>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</si>
  <si>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</si>
  <si>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</si>
  <si>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</si>
  <si>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</si>
  <si>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</si>
  <si>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</si>
  <si>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</si>
  <si>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</si>
  <si>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</si>
  <si>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</si>
  <si>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</si>
  <si>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</si>
  <si>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</si>
  <si>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</si>
  <si>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</si>
  <si>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</si>
  <si>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</si>
  <si>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</si>
  <si>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</si>
  <si>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</si>
  <si>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</si>
  <si>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</si>
  <si>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</si>
  <si>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</si>
  <si>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</si>
  <si>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</si>
  <si>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</si>
  <si>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</si>
  <si>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</si>
  <si>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</si>
  <si>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</si>
  <si>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</si>
  <si>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</si>
  <si>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</si>
  <si>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</si>
  <si>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</si>
  <si>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</si>
  <si>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</si>
  <si>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</si>
  <si>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</si>
  <si>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</si>
  <si>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</si>
  <si>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</si>
  <si>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</si>
  <si>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</si>
  <si>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</si>
  <si>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</si>
  <si>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</si>
  <si>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</si>
  <si>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</si>
  <si>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</si>
  <si>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</si>
  <si>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</si>
  <si>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</si>
  <si>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</si>
  <si>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</si>
  <si>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</si>
  <si>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</si>
  <si>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</si>
  <si>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</si>
  <si>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</si>
  <si>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</si>
  <si>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</si>
  <si>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</si>
  <si>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</si>
  <si>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</si>
  <si>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</si>
  <si>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</si>
  <si>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</si>
  <si>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</si>
  <si>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</si>
  <si>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</si>
  <si>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</si>
  <si>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</si>
  <si>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</si>
  <si>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</si>
  <si>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</si>
  <si>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</si>
  <si>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</si>
  <si>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</si>
  <si>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</si>
  <si>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</si>
  <si>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</si>
  <si>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</si>
  <si>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</si>
  <si>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</si>
  <si>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</si>
  <si>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</si>
  <si>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</si>
  <si>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</si>
  <si>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</si>
  <si>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</si>
  <si>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</si>
  <si>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</si>
  <si>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</si>
  <si>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</si>
  <si>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</si>
  <si>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</si>
  <si>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</si>
  <si>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</si>
  <si>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</si>
  <si>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</si>
  <si>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</si>
  <si>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</si>
  <si>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</si>
  <si>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</si>
  <si>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</si>
  <si>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</si>
  <si>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</si>
  <si>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</si>
  <si>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</si>
  <si>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</si>
  <si>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</si>
  <si>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</si>
  <si>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</si>
  <si>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</si>
  <si>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</si>
  <si>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</si>
  <si>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</si>
  <si>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</si>
  <si>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</si>
  <si>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</si>
  <si>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</si>
  <si>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</si>
  <si>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</si>
  <si>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</si>
  <si>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</si>
  <si>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</si>
  <si>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</si>
  <si>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</si>
  <si>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</si>
  <si>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</si>
  <si>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</si>
  <si>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</si>
  <si>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</si>
  <si>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</si>
  <si>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</si>
  <si>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</si>
  <si>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</si>
  <si>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</si>
  <si>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</si>
  <si>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</si>
  <si>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</si>
  <si>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</si>
  <si>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</si>
  <si>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</si>
  <si>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</si>
  <si>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</si>
  <si>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</si>
  <si>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</si>
  <si>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</si>
  <si>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</si>
  <si>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</si>
  <si>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</si>
  <si>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</si>
  <si>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</si>
  <si>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</si>
  <si>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</si>
  <si>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</si>
  <si>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</si>
  <si>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</si>
  <si>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</si>
  <si>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</si>
  <si>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</si>
  <si>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</si>
  <si>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</si>
  <si>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</si>
  <si>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</si>
  <si>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</si>
  <si>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</si>
  <si>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</si>
  <si>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</si>
  <si>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</si>
  <si>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</si>
  <si>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</si>
  <si>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</si>
  <si>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</si>
  <si>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</si>
  <si>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</si>
  <si>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</si>
  <si>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</si>
  <si>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</si>
  <si>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</si>
  <si>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</si>
  <si>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</si>
  <si>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</si>
  <si>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</si>
  <si>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</si>
  <si>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</si>
  <si>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</si>
  <si>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</si>
  <si>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</si>
  <si>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</si>
  <si>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</si>
  <si>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</si>
  <si>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</si>
  <si>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</si>
  <si>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</si>
  <si>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</si>
  <si>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</si>
  <si>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</si>
  <si>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</si>
  <si>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</si>
  <si>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</si>
  <si>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</si>
  <si>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</si>
  <si>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</si>
  <si>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</si>
  <si>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</si>
  <si>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</si>
  <si>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</si>
  <si>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</si>
  <si>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</si>
  <si>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</si>
  <si>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</si>
  <si>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</si>
  <si>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</si>
  <si>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</si>
  <si>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</si>
  <si>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</si>
  <si>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</si>
  <si>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</si>
  <si>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</si>
  <si>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</si>
  <si>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</si>
  <si>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</si>
  <si>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</si>
  <si>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</si>
  <si>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</si>
  <si>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</si>
  <si>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</si>
  <si>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</si>
  <si>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</si>
  <si>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</si>
  <si>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</si>
  <si>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</si>
  <si>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</si>
  <si>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</si>
  <si>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</si>
  <si>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</si>
  <si>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</si>
  <si>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</si>
  <si>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</si>
  <si>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</si>
  <si>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</si>
  <si>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</si>
  <si>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</si>
  <si>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</si>
  <si>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</si>
  <si>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</si>
  <si>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</si>
  <si>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</si>
  <si>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</si>
  <si>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</si>
  <si>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</si>
  <si>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</si>
  <si>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</si>
  <si>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</si>
  <si>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</si>
  <si>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</si>
  <si>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</si>
  <si>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</si>
  <si>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</si>
  <si>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</si>
  <si>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</si>
  <si>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</si>
  <si>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</si>
  <si>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</si>
  <si>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</si>
  <si>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</si>
  <si>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</si>
  <si>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</si>
  <si>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</si>
  <si>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</si>
  <si>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</si>
  <si>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</si>
  <si>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</si>
  <si>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</si>
  <si>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</si>
  <si>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</si>
  <si>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</si>
  <si>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</si>
  <si>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</si>
  <si>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</si>
  <si>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</si>
  <si>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</si>
  <si>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</si>
  <si>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</si>
  <si>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</si>
  <si>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</si>
  <si>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</si>
  <si>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</si>
  <si>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</si>
  <si>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</si>
  <si>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</si>
  <si>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</si>
  <si>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</si>
  <si>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</si>
  <si>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</si>
  <si>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</si>
  <si>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</si>
  <si>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</si>
  <si>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</si>
  <si>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</si>
  <si>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</si>
  <si>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</si>
  <si>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</si>
  <si>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</si>
  <si>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</si>
  <si>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</si>
  <si>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</si>
  <si>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</si>
  <si>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</si>
  <si>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</si>
  <si>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</si>
  <si>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</si>
  <si>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</si>
  <si>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</si>
  <si>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</si>
  <si>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</si>
  <si>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</si>
  <si>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</si>
  <si>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</si>
  <si>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</si>
  <si>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</si>
  <si>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</si>
  <si>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</si>
  <si>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</si>
  <si>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</si>
  <si>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</si>
  <si>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</si>
  <si>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</si>
  <si>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</si>
  <si>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</si>
  <si>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</si>
  <si>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</si>
  <si>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</si>
  <si>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</si>
  <si>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</si>
  <si>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</si>
  <si>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</si>
  <si>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</si>
  <si>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</si>
  <si>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</si>
  <si>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</si>
  <si>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</si>
  <si>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</si>
  <si>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</si>
  <si>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</si>
  <si>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</si>
  <si>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</si>
  <si>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</si>
  <si>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</si>
  <si>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</si>
  <si>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</si>
  <si>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</si>
  <si>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</si>
  <si>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</si>
  <si>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</si>
  <si>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</si>
  <si>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</si>
  <si>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</si>
  <si>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</si>
  <si>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</si>
  <si>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</si>
  <si>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</si>
  <si>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</si>
  <si>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</si>
  <si>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</si>
  <si>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</si>
  <si>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</si>
  <si>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</si>
  <si>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</si>
  <si>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</si>
  <si>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</si>
  <si>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</si>
  <si>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</si>
  <si>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</si>
  <si>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</si>
  <si>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</si>
  <si>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</si>
  <si>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</si>
  <si>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</si>
  <si>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</si>
  <si>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</si>
  <si>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</si>
  <si>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</si>
  <si>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</si>
  <si>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</si>
  <si>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</si>
  <si>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</si>
  <si>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</si>
  <si>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</si>
  <si>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</si>
  <si>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</si>
  <si>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</si>
  <si>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</si>
  <si>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</si>
  <si>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</si>
  <si>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</si>
  <si>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</si>
  <si>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</si>
  <si>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</si>
  <si>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</si>
  <si>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</si>
  <si>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</si>
  <si>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</si>
  <si>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</si>
  <si>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</si>
  <si>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</si>
  <si>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</si>
  <si>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</si>
  <si>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</si>
  <si>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</si>
  <si>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</si>
  <si>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</si>
  <si>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</si>
  <si>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</si>
  <si>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</si>
  <si>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</si>
  <si>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</si>
  <si>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</si>
  <si>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</si>
  <si>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</si>
  <si>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</si>
  <si>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</si>
  <si>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</si>
  <si>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</si>
  <si>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</si>
  <si>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</si>
  <si>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</si>
  <si>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</si>
  <si>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</si>
  <si>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</si>
  <si>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</si>
  <si>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</si>
  <si>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</si>
  <si>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</si>
  <si>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</si>
  <si>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</si>
  <si>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</si>
  <si>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</si>
  <si>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</si>
  <si>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</si>
  <si>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</si>
  <si>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</si>
  <si>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</si>
  <si>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</si>
  <si>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</si>
  <si>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</si>
  <si>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</si>
  <si>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</si>
  <si>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</si>
  <si>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</si>
  <si>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</si>
  <si>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</si>
  <si>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</si>
  <si>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</si>
  <si>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</si>
  <si>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</si>
  <si>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</si>
  <si>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</si>
  <si>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</si>
  <si>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</si>
  <si>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</si>
  <si>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</si>
  <si>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</si>
  <si>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</si>
  <si>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</si>
  <si>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</si>
  <si>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</si>
  <si>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</si>
  <si>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</si>
  <si>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</si>
  <si>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</si>
  <si>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</si>
  <si>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</si>
  <si>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</si>
  <si>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</si>
  <si>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</si>
  <si>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</si>
  <si>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</si>
  <si>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</si>
  <si>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</si>
  <si>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</si>
  <si>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</si>
  <si>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</si>
  <si>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</si>
  <si>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</si>
  <si>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</si>
  <si>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</si>
  <si>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</si>
  <si>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</si>
  <si>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</si>
  <si>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</si>
  <si>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</si>
  <si>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</si>
  <si>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</si>
  <si>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</si>
  <si>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</si>
  <si>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</si>
  <si>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</si>
  <si>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</si>
  <si>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</si>
  <si>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</si>
  <si>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</si>
  <si>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</si>
  <si>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</si>
  <si>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</si>
  <si>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</si>
  <si>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</si>
  <si>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</si>
  <si>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</si>
  <si>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</si>
  <si>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</si>
  <si>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</si>
  <si>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</si>
  <si>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</si>
  <si>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</si>
  <si>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</si>
  <si>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</si>
  <si>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</si>
  <si>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</si>
  <si>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</si>
  <si>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</si>
  <si>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</si>
  <si>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</si>
  <si>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</si>
  <si>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</si>
  <si>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</si>
  <si>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</si>
  <si>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</si>
  <si>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</si>
  <si>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</si>
  <si>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</si>
  <si>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</si>
  <si>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</si>
  <si>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</si>
  <si>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</si>
  <si>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</si>
  <si>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</si>
  <si>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</si>
  <si>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</si>
  <si>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</si>
  <si>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</si>
  <si>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</si>
  <si>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</si>
  <si>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</si>
  <si>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</si>
  <si>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</si>
  <si>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</si>
  <si>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</si>
  <si>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</si>
  <si>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</si>
  <si>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</si>
  <si>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</si>
  <si>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</si>
  <si>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</si>
  <si>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</si>
  <si>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</si>
  <si>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</si>
  <si>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</si>
  <si>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</si>
  <si>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</si>
  <si>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</si>
  <si>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</si>
  <si>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</si>
  <si>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</si>
  <si>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</si>
  <si>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</si>
  <si>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</si>
  <si>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</si>
  <si>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</si>
  <si>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</si>
  <si>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</si>
  <si>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</si>
  <si>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</si>
  <si>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</si>
  <si>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</si>
  <si>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</si>
  <si>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</si>
  <si>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</si>
  <si>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</si>
  <si>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</si>
  <si>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</si>
  <si>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</si>
  <si>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</si>
  <si>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</si>
  <si>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</si>
  <si>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</si>
  <si>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</si>
  <si>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</si>
  <si>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</si>
  <si>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</si>
  <si>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</si>
  <si>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</si>
  <si>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</si>
  <si>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</si>
  <si>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</si>
  <si>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</si>
  <si>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</si>
  <si>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</si>
  <si>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</si>
  <si>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</si>
  <si>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</si>
  <si>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</si>
  <si>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</si>
  <si>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</si>
  <si>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</si>
  <si>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</si>
  <si>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</si>
  <si>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</si>
  <si>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</si>
  <si>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</si>
  <si>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</si>
  <si>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</si>
  <si>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</si>
  <si>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</si>
  <si>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</si>
  <si>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</si>
  <si>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</si>
  <si>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</si>
  <si>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</si>
  <si>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</si>
  <si>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</si>
  <si>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</si>
  <si>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</si>
  <si>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</si>
  <si>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</si>
  <si>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</si>
  <si>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</si>
  <si>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</si>
  <si>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</si>
  <si>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</si>
  <si>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</si>
  <si>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</si>
  <si>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</si>
  <si>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</si>
  <si>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</si>
  <si>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</si>
  <si>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</si>
  <si>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</si>
  <si>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</si>
  <si>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</si>
  <si>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</si>
  <si>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</si>
  <si>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</si>
  <si>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</si>
  <si>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</si>
  <si>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</si>
  <si>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</si>
  <si>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</si>
  <si>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</si>
  <si>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</si>
  <si>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</si>
  <si>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</si>
  <si>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</si>
  <si>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</si>
  <si>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</si>
  <si>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</si>
  <si>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</si>
  <si>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</si>
  <si>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</si>
  <si>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</si>
  <si>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</si>
  <si>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</si>
  <si>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</si>
  <si>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</si>
  <si>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</si>
  <si>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</si>
  <si>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</si>
  <si>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</si>
  <si>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</si>
  <si>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</si>
  <si>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</si>
  <si>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</si>
  <si>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</si>
  <si>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</si>
  <si>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</si>
  <si>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</si>
  <si>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</si>
  <si>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</si>
  <si>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</si>
  <si>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</si>
  <si>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</si>
  <si>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</si>
  <si>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</si>
  <si>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</si>
  <si>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</si>
  <si>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</si>
  <si>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</si>
  <si>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</si>
  <si>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</si>
  <si>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</si>
  <si>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</si>
  <si>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</si>
  <si>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</si>
  <si>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</si>
  <si>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</si>
  <si>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</si>
  <si>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</si>
  <si>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</si>
  <si>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</si>
  <si>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</si>
  <si>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</si>
  <si>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</si>
  <si>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</si>
  <si>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</si>
  <si>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</si>
  <si>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</si>
  <si>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</si>
  <si>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</si>
  <si>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</si>
  <si>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</si>
  <si>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</si>
  <si>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</si>
  <si>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</si>
  <si>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</si>
  <si>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</si>
  <si>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</si>
  <si>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</si>
  <si>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</si>
  <si>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</si>
  <si>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</si>
  <si>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</si>
  <si>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</si>
  <si>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</si>
  <si>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</si>
  <si>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</si>
  <si>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</si>
  <si>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</si>
  <si>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</si>
  <si>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</si>
  <si>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</si>
  <si>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</si>
  <si>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</si>
  <si>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</si>
  <si>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</si>
  <si>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</si>
  <si>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</si>
  <si>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</si>
  <si>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</si>
  <si>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</si>
  <si>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</si>
  <si>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</si>
  <si>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</si>
  <si>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</si>
  <si>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</si>
  <si>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</si>
  <si>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</si>
  <si>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</si>
  <si>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</si>
  <si>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</si>
  <si>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</si>
  <si>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</si>
  <si>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</si>
  <si>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</si>
  <si>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</si>
  <si>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</si>
  <si>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</si>
  <si>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</si>
  <si>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</si>
  <si>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</si>
  <si>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</si>
  <si>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</si>
  <si>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</si>
  <si>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</si>
  <si>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</si>
  <si>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</si>
  <si>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</si>
  <si>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</si>
  <si>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</si>
  <si>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</si>
  <si>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</si>
  <si>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</si>
  <si>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</si>
  <si>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</si>
  <si>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</si>
  <si>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</si>
  <si>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</si>
  <si>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</si>
  <si>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</si>
  <si>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</si>
  <si>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</si>
  <si>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</si>
  <si>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</si>
  <si>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</si>
  <si>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</si>
  <si>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</si>
  <si>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</si>
  <si>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</si>
  <si>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</si>
  <si>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</si>
  <si>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</si>
  <si>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</si>
  <si>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</si>
  <si>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</si>
  <si>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</si>
  <si>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</si>
  <si>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</si>
  <si>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</si>
  <si>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</si>
  <si>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</si>
  <si>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</si>
  <si>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</si>
  <si>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</si>
  <si>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</si>
  <si>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</si>
  <si>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</si>
  <si>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</si>
  <si>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</si>
  <si>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</si>
  <si>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</si>
  <si>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</si>
  <si>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</si>
  <si>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</si>
  <si>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</si>
  <si>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</si>
  <si>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</si>
  <si>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</si>
  <si>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</si>
  <si>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</si>
  <si>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</si>
  <si>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</si>
  <si>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</si>
  <si>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</si>
  <si>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</si>
  <si>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</si>
  <si>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</si>
  <si>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</si>
  <si>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</si>
  <si>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</si>
  <si>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</si>
  <si>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</si>
  <si>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</si>
  <si>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</si>
  <si>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</si>
  <si>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</si>
  <si>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</si>
  <si>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</si>
  <si>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</si>
  <si>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</si>
  <si>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</si>
  <si>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</si>
  <si>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</si>
  <si>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</si>
  <si>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</si>
  <si>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</si>
  <si>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</si>
  <si>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</si>
  <si>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</si>
  <si>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</si>
  <si>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</si>
  <si>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</si>
  <si>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</si>
  <si>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</si>
  <si>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</si>
  <si>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</si>
  <si>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</si>
  <si>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</si>
  <si>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</si>
  <si>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</si>
  <si>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</si>
  <si>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</si>
  <si>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</si>
  <si>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</si>
  <si>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</si>
  <si>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</si>
  <si>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</si>
  <si>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</si>
  <si>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</si>
  <si>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</si>
  <si>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</si>
  <si>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</si>
  <si>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</si>
  <si>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</si>
  <si>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</si>
  <si>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</si>
  <si>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</si>
  <si>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</si>
  <si>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</si>
  <si>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</si>
  <si>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</si>
  <si>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</si>
  <si>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</si>
  <si>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</si>
  <si>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</si>
  <si>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</si>
  <si>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</si>
  <si>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</si>
  <si>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</si>
  <si>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</si>
  <si>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</si>
  <si>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</si>
  <si>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</si>
  <si>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</si>
  <si>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</si>
  <si>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</si>
  <si>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</si>
  <si>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</si>
  <si>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</si>
  <si>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</si>
  <si>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</si>
  <si>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</si>
  <si>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</si>
  <si>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</si>
  <si>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</si>
  <si>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</si>
  <si>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</si>
  <si>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</si>
  <si>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</si>
  <si>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</si>
  <si>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</si>
  <si>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</si>
  <si>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</si>
  <si>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</si>
  <si>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</si>
  <si>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</si>
  <si>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</si>
  <si>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</si>
  <si>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</si>
  <si>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</si>
  <si>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</si>
  <si>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</si>
  <si>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</si>
  <si>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</si>
  <si>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</si>
  <si>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</si>
  <si>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</si>
  <si>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</si>
  <si>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</si>
  <si>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</si>
  <si>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</si>
  <si>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</si>
  <si>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</si>
  <si>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</si>
  <si>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</si>
  <si>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</si>
  <si>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</si>
  <si>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</si>
  <si>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</si>
  <si>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</si>
  <si>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</si>
  <si>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</si>
  <si>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</si>
  <si>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</si>
  <si>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</si>
  <si>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</si>
  <si>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</si>
  <si>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</si>
  <si>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</si>
  <si>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</si>
  <si>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</si>
  <si>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</si>
  <si>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</si>
  <si>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</si>
  <si>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</si>
  <si>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</si>
  <si>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</si>
  <si>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</si>
  <si>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</si>
  <si>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</si>
  <si>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</si>
  <si>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</si>
  <si>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</si>
  <si>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</si>
  <si>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</si>
  <si>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</si>
  <si>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</si>
  <si>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</si>
  <si>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</si>
  <si>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</si>
  <si>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</si>
  <si>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</si>
  <si>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</si>
  <si>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</si>
  <si>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</si>
  <si>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</si>
  <si>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</si>
  <si>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</si>
  <si>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</si>
  <si>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</si>
  <si>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</si>
  <si>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</si>
  <si>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</si>
  <si>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</si>
  <si>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</si>
  <si>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</si>
  <si>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</si>
  <si>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</si>
  <si>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</si>
  <si>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</si>
  <si>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</si>
  <si>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</si>
  <si>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</si>
  <si>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</si>
  <si>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</si>
  <si>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</si>
  <si>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</si>
  <si>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</si>
  <si>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</si>
  <si>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</si>
  <si>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</si>
  <si>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</si>
  <si>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</si>
  <si>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</si>
  <si>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</si>
  <si>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</si>
  <si>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</si>
  <si>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</si>
  <si>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</si>
  <si>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</si>
  <si>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</si>
  <si>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</si>
  <si>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</si>
  <si>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</si>
  <si>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</si>
  <si>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</si>
  <si>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</si>
  <si>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</si>
  <si>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</si>
  <si>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</si>
  <si>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</si>
  <si>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</si>
  <si>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</si>
  <si>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</si>
  <si>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</si>
  <si>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</si>
  <si>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</si>
  <si>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</si>
  <si>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</si>
  <si>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</si>
  <si>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</si>
  <si>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</si>
  <si>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</si>
  <si>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</si>
  <si>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</si>
  <si>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</si>
  <si>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</si>
  <si>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</si>
  <si>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</si>
  <si>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</si>
  <si>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</si>
  <si>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</si>
  <si>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</si>
  <si>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</si>
  <si>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</si>
  <si>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</si>
  <si>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</si>
  <si>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</si>
  <si>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</si>
  <si>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</si>
  <si>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</si>
  <si>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</si>
  <si>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</si>
  <si>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</si>
  <si>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</si>
  <si>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</si>
  <si>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</si>
  <si>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</si>
  <si>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</si>
  <si>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</si>
  <si>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</si>
  <si>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</si>
  <si>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</si>
  <si>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</si>
  <si>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</si>
  <si>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</si>
  <si>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</si>
  <si>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</si>
  <si>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</si>
  <si>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</si>
  <si>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</si>
  <si>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</si>
  <si>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</si>
  <si>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</si>
  <si>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</si>
  <si>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</si>
  <si>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</si>
  <si>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</si>
  <si>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</si>
  <si>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</si>
  <si>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</si>
  <si>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</si>
  <si>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</si>
  <si>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</si>
  <si>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</si>
  <si>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</si>
  <si>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</si>
  <si>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</si>
  <si>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</si>
  <si>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</si>
  <si>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</si>
  <si>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</si>
  <si>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</si>
  <si>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</si>
  <si>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</si>
  <si>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</si>
  <si>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</si>
  <si>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</si>
  <si>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</si>
  <si>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</si>
  <si>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</si>
  <si>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</si>
  <si>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</si>
  <si>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</si>
  <si>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</si>
  <si>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</si>
  <si>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</si>
  <si>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</si>
  <si>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</si>
  <si>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</si>
  <si>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</si>
  <si>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</si>
  <si>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</si>
  <si>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</si>
  <si>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</si>
  <si>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</si>
  <si>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</si>
  <si>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</si>
  <si>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</si>
  <si>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</si>
  <si>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</si>
  <si>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</si>
  <si>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</si>
  <si>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</si>
  <si>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</si>
  <si>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</si>
  <si>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</si>
  <si>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</si>
  <si>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</si>
  <si>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</si>
  <si>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</si>
  <si>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</si>
  <si>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</si>
  <si>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</si>
  <si>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</si>
  <si>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</si>
  <si>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</si>
  <si>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</si>
  <si>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</si>
  <si>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</si>
  <si>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</si>
  <si>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</si>
  <si>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</si>
  <si>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</si>
  <si>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</si>
  <si>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</si>
  <si>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</si>
  <si>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</si>
  <si>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</si>
  <si>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</si>
  <si>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</si>
  <si>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</si>
  <si>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</si>
  <si>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</si>
  <si>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</si>
  <si>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</si>
  <si>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</si>
  <si>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</si>
  <si>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</si>
  <si>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</si>
  <si>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</si>
  <si>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</si>
  <si>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</si>
  <si>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</si>
  <si>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</si>
  <si>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</si>
  <si>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</si>
  <si>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</si>
  <si>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</si>
  <si>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</si>
  <si>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</si>
  <si>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</si>
  <si>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</si>
  <si>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</si>
  <si>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</si>
  <si>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</si>
  <si>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</si>
  <si>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</si>
  <si>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</si>
  <si>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</si>
  <si>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</si>
  <si>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</si>
  <si>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</si>
  <si>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</si>
  <si>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</si>
  <si>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</si>
  <si>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</si>
  <si>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</si>
  <si>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</si>
  <si>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</si>
  <si>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</si>
  <si>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</si>
  <si>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</si>
  <si>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</si>
  <si>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</si>
  <si>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</si>
  <si>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</si>
  <si>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</si>
  <si>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</si>
  <si>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</si>
  <si>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</si>
  <si>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</si>
  <si>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</si>
  <si>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</si>
  <si>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</si>
  <si>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</si>
  <si>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</si>
  <si>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</si>
  <si>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</si>
  <si>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</si>
  <si>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</si>
  <si>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</si>
  <si>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</si>
  <si>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</si>
  <si>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</si>
  <si>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</si>
  <si>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</si>
  <si>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</si>
  <si>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</si>
  <si>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</si>
  <si>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</si>
  <si>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</si>
  <si>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</si>
  <si>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</si>
  <si>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</si>
  <si>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</si>
  <si>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</si>
  <si>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</si>
  <si>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</si>
  <si>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</si>
  <si>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</si>
  <si>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</si>
  <si>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</si>
  <si>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</si>
  <si>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</si>
  <si>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</si>
  <si>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</si>
  <si>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</si>
  <si>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</si>
  <si>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</si>
  <si>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</si>
  <si>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</si>
  <si>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</si>
  <si>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</si>
  <si>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</si>
  <si>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</si>
  <si>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</si>
  <si>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</si>
  <si>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</si>
  <si>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</si>
  <si>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</si>
  <si>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</si>
  <si>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</si>
  <si>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</si>
  <si>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</si>
  <si>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</si>
  <si>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</si>
  <si>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</si>
  <si>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</si>
  <si>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</si>
  <si>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</si>
  <si>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</si>
  <si>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</si>
  <si>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</si>
  <si>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</si>
  <si>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</si>
  <si>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</si>
  <si>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</si>
  <si>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</si>
  <si>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</si>
  <si>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</si>
  <si>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</si>
  <si>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</si>
  <si>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</si>
  <si>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</si>
  <si>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</si>
  <si>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</si>
  <si>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</si>
  <si>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</si>
  <si>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</si>
  <si>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</si>
  <si>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</si>
  <si>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</si>
  <si>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</si>
  <si>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</si>
  <si>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</si>
  <si>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</si>
  <si>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</si>
  <si>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</si>
  <si>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</si>
  <si>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</si>
  <si>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</si>
  <si>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</si>
  <si>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</si>
  <si>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</si>
  <si>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</si>
  <si>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</si>
  <si>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</si>
  <si>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</si>
  <si>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</si>
  <si>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</si>
  <si>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</si>
  <si>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</si>
  <si>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</si>
  <si>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</si>
  <si>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</si>
  <si>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</si>
  <si>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</si>
  <si>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</si>
  <si>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</si>
  <si>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</si>
  <si>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</si>
  <si>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</si>
  <si>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</si>
  <si>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</si>
  <si>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</si>
  <si>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</si>
  <si>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</si>
  <si>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</si>
  <si>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</si>
  <si>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</si>
  <si>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</si>
  <si>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</si>
  <si>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</si>
  <si>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</si>
  <si>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</si>
  <si>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</si>
  <si>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</si>
  <si>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</si>
  <si>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</si>
  <si>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</si>
  <si>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</si>
  <si>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</si>
  <si>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</si>
  <si>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</si>
  <si>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</si>
  <si>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</si>
  <si>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</si>
  <si>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</si>
  <si>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</si>
  <si>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</si>
  <si>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</si>
  <si>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</si>
  <si>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</si>
  <si>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</si>
  <si>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</si>
  <si>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</si>
  <si>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</si>
  <si>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</si>
  <si>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</si>
  <si>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</si>
  <si>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</si>
  <si>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</si>
  <si>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</si>
  <si>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</si>
  <si>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</si>
  <si>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</si>
  <si>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</si>
  <si>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</si>
  <si>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</si>
  <si>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</si>
  <si>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</si>
  <si>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</si>
  <si>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</si>
  <si>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</si>
  <si>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</si>
  <si>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</si>
  <si>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</si>
  <si>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</si>
  <si>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</si>
  <si>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</si>
  <si>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</si>
  <si>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</si>
  <si>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</si>
  <si>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</si>
  <si>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</si>
  <si>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</si>
  <si>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</si>
  <si>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</si>
  <si>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</si>
  <si>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</si>
  <si>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</si>
  <si>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</si>
  <si>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</si>
  <si>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</si>
  <si>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</si>
  <si>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</si>
  <si>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</si>
  <si>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</si>
  <si>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</si>
  <si>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</si>
  <si>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</si>
  <si>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</si>
  <si>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</si>
  <si>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</si>
  <si>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</si>
  <si>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</si>
  <si>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</si>
  <si>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</si>
  <si>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</si>
  <si>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</si>
  <si>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</si>
  <si>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</si>
  <si>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</si>
  <si>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</si>
  <si>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</si>
  <si>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</si>
  <si>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</si>
  <si>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</si>
  <si>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</si>
  <si>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</si>
  <si>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</si>
  <si>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</si>
  <si>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</si>
  <si>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</si>
  <si>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</si>
  <si>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</si>
  <si>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</si>
  <si>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</si>
  <si>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</si>
  <si>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</si>
  <si>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</si>
  <si>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</si>
  <si>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</si>
  <si>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</si>
  <si>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</si>
  <si>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</si>
  <si>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</si>
  <si>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</si>
  <si>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</si>
  <si>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</si>
  <si>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</si>
  <si>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</si>
  <si>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</si>
  <si>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</si>
  <si>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</si>
  <si>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</si>
  <si>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</si>
  <si>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</si>
  <si>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</si>
  <si>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</si>
  <si>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</si>
  <si>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</si>
  <si>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</si>
  <si>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</si>
  <si>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</si>
  <si>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</si>
  <si>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</si>
  <si>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</si>
  <si>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</si>
  <si>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</si>
  <si>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</si>
  <si>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</si>
  <si>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</si>
  <si>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</si>
  <si>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</si>
  <si>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</si>
  <si>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</si>
  <si>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</si>
  <si>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</si>
  <si>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</si>
  <si>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</si>
  <si>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</si>
  <si>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</si>
  <si>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</si>
  <si>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</si>
  <si>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</si>
  <si>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</si>
  <si>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</si>
  <si>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</si>
  <si>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</si>
  <si>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</si>
  <si>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</si>
  <si>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</si>
  <si>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</si>
  <si>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</si>
  <si>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</si>
  <si>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</si>
  <si>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</si>
  <si>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</si>
  <si>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</si>
  <si>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</si>
  <si>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</si>
  <si>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</si>
  <si>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</si>
  <si>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</si>
  <si>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</si>
  <si>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</si>
  <si>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</si>
  <si>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</si>
  <si>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</si>
  <si>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</si>
  <si>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</si>
  <si>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</si>
  <si>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</si>
  <si>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</si>
  <si>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</si>
  <si>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</si>
  <si>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</si>
  <si>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</si>
  <si>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</si>
  <si>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</si>
  <si>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</si>
  <si>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</si>
  <si>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</si>
  <si>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</si>
  <si>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</si>
  <si>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</si>
  <si>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</si>
  <si>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</si>
  <si>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</si>
  <si>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</si>
  <si>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</si>
  <si>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</si>
  <si>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</si>
  <si>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</si>
  <si>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</si>
  <si>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</si>
  <si>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</si>
  <si>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</si>
  <si>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</si>
  <si>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</si>
  <si>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</si>
  <si>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</si>
  <si>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</si>
  <si>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</si>
  <si>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</si>
  <si>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</si>
  <si>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</si>
  <si>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</si>
  <si>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</si>
  <si>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</si>
  <si>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</si>
  <si>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</si>
  <si>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</si>
  <si>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</si>
  <si>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</si>
  <si>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</si>
  <si>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</si>
  <si>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</si>
  <si>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</si>
  <si>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</si>
  <si>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</si>
  <si>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</si>
  <si>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</si>
  <si>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</si>
  <si>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</si>
  <si>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</si>
  <si>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</si>
  <si>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</si>
  <si>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</si>
  <si>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</si>
  <si>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</si>
  <si>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</si>
  <si>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</si>
  <si>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</si>
  <si>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</si>
  <si>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</si>
  <si>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</si>
  <si>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</si>
  <si>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</si>
  <si>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</si>
  <si>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</si>
  <si>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</si>
  <si>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</si>
  <si>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</si>
  <si>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</si>
  <si>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</si>
  <si>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</si>
  <si>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</si>
  <si>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</si>
  <si>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</si>
  <si>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</si>
  <si>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</si>
  <si>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</si>
  <si>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</si>
  <si>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</si>
  <si>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</si>
  <si>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</si>
  <si>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</si>
  <si>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</si>
  <si>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</si>
  <si>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</si>
  <si>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</si>
  <si>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</si>
  <si>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</si>
  <si>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</si>
  <si>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</si>
  <si>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</si>
  <si>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</si>
  <si>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</si>
  <si>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</si>
  <si>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</si>
  <si>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</si>
  <si>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</si>
  <si>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</si>
  <si>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</si>
  <si>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</si>
  <si>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</si>
  <si>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</si>
  <si>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</si>
  <si>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</si>
  <si>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</si>
  <si>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</si>
  <si>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</si>
  <si>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</si>
  <si>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</si>
  <si>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</si>
  <si>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</si>
  <si>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</si>
  <si>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</si>
  <si>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</si>
  <si>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</si>
  <si>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</si>
  <si>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</si>
  <si>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</si>
  <si>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</si>
  <si>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</si>
  <si>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</si>
  <si>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</si>
  <si>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</si>
  <si>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</si>
  <si>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</si>
  <si>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</si>
  <si>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</si>
  <si>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</si>
  <si>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</si>
  <si>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</si>
  <si>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</si>
  <si>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</si>
  <si>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</si>
  <si>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</si>
  <si>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</si>
  <si>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</si>
  <si>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</si>
  <si>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</si>
  <si>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</si>
  <si>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</si>
  <si>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</si>
  <si>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</si>
  <si>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</si>
  <si>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</si>
  <si>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</si>
  <si>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</si>
  <si>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</si>
  <si>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</si>
  <si>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</si>
  <si>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</si>
  <si>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</si>
  <si>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</si>
  <si>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</si>
  <si>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</si>
  <si>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</si>
  <si>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</si>
  <si>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</si>
  <si>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</si>
  <si>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</si>
  <si>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</si>
  <si>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</si>
  <si>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</si>
  <si>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</si>
  <si>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</si>
  <si>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</si>
  <si>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</si>
  <si>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</si>
  <si>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</si>
  <si>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</si>
  <si>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</si>
  <si>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</si>
  <si>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</si>
  <si>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</si>
  <si>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</si>
  <si>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</si>
  <si>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</si>
  <si>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</si>
  <si>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</si>
  <si>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</si>
  <si>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</si>
  <si>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</si>
  <si>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</si>
  <si>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</si>
  <si>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</si>
  <si>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</si>
  <si>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</si>
  <si>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</si>
  <si>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</si>
  <si>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</si>
  <si>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</si>
  <si>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</si>
  <si>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</si>
  <si>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</si>
  <si>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</si>
  <si>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</si>
  <si>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</si>
  <si>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</si>
  <si>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</si>
  <si>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</si>
  <si>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</si>
  <si>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</si>
  <si>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</si>
  <si>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</si>
  <si>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</si>
  <si>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</si>
  <si>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</si>
  <si>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</si>
  <si>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</si>
  <si>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</si>
  <si>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</si>
  <si>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</si>
  <si>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</si>
  <si>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</si>
  <si>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</si>
  <si>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</si>
  <si>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</si>
  <si>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</si>
  <si>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</si>
  <si>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</si>
  <si>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</si>
  <si>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</si>
  <si>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</si>
  <si>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</si>
  <si>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</si>
  <si>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</si>
  <si>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</si>
  <si>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</si>
  <si>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</si>
  <si>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</si>
  <si>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</si>
  <si>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</si>
  <si>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</si>
  <si>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</si>
  <si>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</si>
  <si>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</si>
  <si>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</si>
  <si>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</si>
  <si>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</si>
  <si>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</si>
  <si>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</si>
  <si>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</si>
  <si>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</si>
  <si>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</si>
  <si>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</si>
  <si>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</si>
  <si>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</si>
  <si>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</si>
  <si>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</si>
  <si>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</si>
  <si>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</si>
  <si>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</si>
  <si>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</si>
  <si>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</si>
  <si>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</si>
  <si>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</si>
  <si>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</si>
  <si>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</si>
  <si>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</si>
  <si>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</si>
  <si>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</si>
  <si>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</si>
  <si>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</si>
  <si>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</si>
  <si>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</si>
  <si>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</si>
  <si>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</si>
  <si>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</si>
  <si>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</si>
  <si>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</si>
  <si>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</si>
  <si>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</si>
  <si>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</si>
  <si>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</si>
  <si>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</si>
  <si>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</si>
  <si>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</si>
  <si>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</si>
  <si>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</si>
  <si>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</si>
  <si>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</si>
  <si>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</si>
  <si>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</si>
  <si>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</si>
  <si>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</si>
  <si>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</si>
  <si>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</si>
  <si>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</si>
  <si>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</si>
  <si>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</si>
  <si>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</si>
  <si>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</si>
  <si>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</si>
  <si>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</si>
  <si>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</si>
  <si>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</si>
  <si>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</si>
  <si>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</si>
  <si>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</si>
  <si>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</si>
  <si>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</si>
  <si>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</si>
  <si>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</si>
  <si>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</si>
  <si>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</si>
  <si>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</si>
  <si>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</si>
  <si>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</si>
  <si>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</si>
  <si>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</si>
  <si>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</si>
  <si>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</si>
  <si>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</si>
  <si>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</si>
  <si>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</si>
  <si>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</si>
  <si>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</si>
  <si>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</si>
  <si>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</si>
  <si>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</si>
  <si>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</si>
  <si>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</si>
  <si>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</si>
  <si>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</si>
  <si>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</si>
  <si>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</si>
  <si>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</si>
  <si>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</si>
  <si>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</si>
  <si>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</si>
  <si>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</si>
  <si>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</si>
  <si>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</si>
  <si>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</si>
  <si>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</si>
  <si>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</si>
  <si>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</si>
  <si>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</si>
  <si>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</si>
  <si>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</si>
  <si>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</si>
  <si>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</si>
  <si>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</si>
  <si>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</si>
  <si>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</si>
  <si>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</si>
  <si>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</si>
  <si>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</si>
  <si>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</si>
  <si>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</si>
  <si>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</si>
  <si>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</si>
  <si>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</si>
  <si>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</si>
  <si>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</si>
  <si>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</si>
  <si>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</si>
  <si>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</si>
  <si>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</si>
  <si>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</si>
  <si>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</si>
  <si>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</si>
  <si>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</si>
  <si>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</si>
  <si>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</si>
  <si>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</si>
  <si>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</si>
  <si>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</si>
  <si>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</si>
  <si>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</si>
  <si>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</si>
  <si>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</si>
  <si>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</si>
  <si>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</si>
  <si>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</si>
  <si>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</si>
  <si>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</si>
  <si>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</si>
  <si>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</si>
  <si>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</si>
  <si>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</si>
  <si>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</si>
  <si>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</si>
  <si>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</si>
  <si>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</si>
  <si>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</si>
  <si>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</si>
  <si>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</si>
  <si>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</si>
  <si>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</si>
  <si>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</si>
  <si>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</si>
  <si>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</si>
  <si>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</si>
  <si>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</si>
  <si>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</si>
  <si>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</si>
  <si>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</si>
  <si>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</si>
  <si>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</si>
  <si>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</si>
  <si>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</si>
  <si>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</si>
  <si>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</si>
  <si>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</si>
  <si>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</si>
  <si>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</si>
  <si>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</si>
  <si>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</si>
  <si>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</si>
  <si>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</si>
  <si>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</si>
  <si>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</si>
  <si>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</si>
  <si>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</si>
  <si>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</si>
  <si>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</si>
  <si>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</si>
  <si>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</si>
  <si>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</si>
  <si>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</si>
  <si>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</si>
  <si>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</si>
  <si>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</si>
  <si>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</si>
  <si>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</si>
  <si>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</si>
  <si>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</si>
  <si>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</si>
  <si>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</si>
  <si>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</si>
  <si>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</si>
  <si>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</si>
  <si>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</si>
  <si>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</si>
  <si>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</si>
  <si>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</si>
  <si>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</si>
  <si>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</si>
  <si>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</si>
  <si>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</si>
  <si>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</si>
  <si>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</si>
  <si>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</si>
  <si>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</si>
  <si>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</si>
  <si>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</si>
  <si>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</si>
  <si>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</si>
  <si>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</si>
  <si>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</si>
  <si>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</si>
  <si>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</si>
  <si>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</si>
  <si>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</si>
  <si>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</si>
  <si>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</si>
  <si>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</si>
  <si>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</si>
  <si>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</si>
  <si>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</si>
  <si>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</si>
  <si>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</si>
  <si>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</si>
  <si>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</si>
  <si>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</si>
  <si>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</si>
  <si>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</si>
  <si>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</si>
  <si>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</si>
  <si>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</si>
  <si>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</si>
  <si>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</si>
  <si>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</si>
  <si>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</si>
  <si>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</si>
  <si>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</si>
  <si>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</si>
  <si>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</si>
  <si>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</si>
  <si>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</si>
  <si>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</si>
  <si>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</si>
  <si>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</si>
  <si>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</si>
  <si>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</si>
  <si>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</si>
  <si>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</si>
  <si>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</si>
  <si>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</si>
  <si>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</si>
  <si>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</si>
  <si>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</si>
  <si>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</si>
  <si>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</si>
  <si>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</si>
  <si>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</si>
  <si>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</si>
  <si>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</si>
  <si>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</si>
  <si>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</si>
  <si>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</si>
  <si>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</si>
  <si>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</si>
  <si>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</si>
  <si>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</si>
  <si>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</si>
  <si>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</si>
  <si>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</si>
  <si>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</si>
  <si>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</si>
  <si>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</si>
  <si>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</si>
  <si>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</si>
  <si>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</si>
  <si>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</si>
  <si>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</si>
  <si>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</si>
  <si>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</si>
  <si>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</si>
  <si>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</si>
  <si>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</si>
  <si>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</si>
  <si>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</si>
  <si>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</si>
  <si>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</si>
  <si>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</si>
  <si>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</si>
  <si>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</si>
  <si>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</si>
  <si>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</si>
  <si>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</si>
  <si>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</si>
  <si>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</si>
  <si>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</si>
  <si>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</si>
  <si>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</si>
  <si>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</si>
  <si>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</si>
  <si>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</si>
  <si>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</si>
  <si>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</si>
  <si>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</si>
  <si>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</si>
  <si>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</si>
  <si>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</si>
  <si>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</si>
  <si>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</si>
  <si>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</si>
  <si>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</si>
  <si>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</si>
  <si>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</si>
  <si>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</si>
  <si>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</si>
  <si>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</si>
  <si>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</si>
  <si>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</si>
  <si>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</si>
  <si>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</si>
  <si>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</si>
  <si>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</si>
  <si>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</si>
  <si>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</si>
  <si>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</si>
  <si>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</si>
  <si>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</si>
  <si>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</si>
  <si>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</si>
  <si>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</si>
  <si>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</si>
  <si>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</si>
  <si>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</si>
  <si>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</si>
  <si>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</si>
  <si>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</si>
  <si>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</si>
  <si>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</si>
  <si>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</si>
  <si>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</si>
  <si>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</si>
  <si>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</si>
  <si>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</si>
  <si>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</si>
  <si>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</si>
  <si>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</si>
  <si>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</si>
  <si>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</si>
  <si>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</si>
  <si>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</si>
  <si>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</si>
  <si>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</si>
  <si>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</si>
  <si>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</si>
  <si>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</si>
  <si>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</si>
  <si>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</si>
  <si>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</si>
  <si>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</si>
  <si>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</si>
  <si>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</si>
  <si>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</si>
  <si>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</si>
  <si>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</si>
  <si>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</si>
  <si>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</si>
  <si>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</si>
  <si>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</si>
  <si>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</si>
  <si>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</si>
  <si>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</si>
  <si>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</si>
  <si>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</si>
  <si>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</si>
  <si>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</si>
  <si>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</si>
  <si>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</si>
  <si>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</si>
  <si>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</si>
  <si>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</si>
  <si>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</si>
  <si>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</si>
  <si>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</si>
  <si>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</si>
  <si>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</si>
  <si>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</si>
  <si>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</si>
  <si>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</si>
  <si>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</si>
  <si>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</si>
  <si>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</si>
  <si>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</si>
  <si>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</si>
  <si>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</si>
  <si>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</si>
  <si>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</si>
  <si>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</si>
  <si>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</si>
  <si>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</si>
  <si>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</si>
  <si>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</si>
  <si>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</si>
  <si>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</si>
  <si>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</si>
  <si>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</si>
  <si>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</si>
  <si>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</si>
  <si>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</si>
  <si>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</si>
  <si>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</si>
  <si>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</si>
  <si>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</si>
  <si>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</si>
  <si>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</si>
  <si>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</si>
  <si>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</si>
  <si>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</si>
  <si>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</si>
  <si>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</si>
  <si>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</si>
  <si>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</si>
  <si>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</si>
  <si>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</si>
  <si>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</si>
  <si>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</si>
  <si>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</si>
  <si>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</si>
  <si>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</si>
  <si>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</si>
  <si>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</si>
  <si>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</si>
  <si>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</si>
  <si>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</si>
  <si>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</si>
  <si>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</si>
  <si>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</si>
  <si>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</si>
  <si>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</si>
  <si>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</si>
  <si>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</si>
  <si>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</si>
  <si>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</si>
  <si>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</si>
  <si>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</si>
  <si>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</si>
  <si>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</si>
  <si>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</si>
  <si>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</si>
  <si>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</si>
  <si>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</si>
  <si>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</si>
  <si>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</si>
  <si>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</si>
  <si>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</si>
  <si>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</si>
  <si>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</si>
  <si>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</si>
  <si>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</si>
  <si>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</si>
  <si>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</si>
  <si>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</si>
  <si>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</si>
  <si>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</si>
  <si>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</si>
  <si>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</si>
  <si>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</si>
  <si>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</si>
  <si>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</si>
  <si>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</si>
  <si>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</si>
  <si>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</si>
  <si>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</si>
  <si>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</si>
  <si>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</si>
  <si>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</si>
  <si>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</si>
  <si>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</si>
  <si>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</si>
  <si>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</si>
  <si>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</si>
  <si>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</si>
  <si>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</si>
  <si>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</si>
  <si>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</si>
  <si>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</si>
  <si>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</si>
  <si>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</si>
  <si>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</si>
  <si>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</si>
  <si>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</si>
  <si>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</si>
  <si>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</si>
  <si>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</si>
  <si>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</si>
  <si>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</si>
  <si>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</si>
  <si>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</si>
  <si>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</si>
  <si>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</si>
  <si>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</si>
  <si>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</si>
  <si>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</si>
  <si>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</si>
  <si>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</si>
  <si>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</si>
  <si>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</si>
  <si>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</si>
  <si>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</si>
  <si>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</si>
  <si>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</si>
  <si>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</si>
  <si>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</si>
  <si>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</si>
  <si>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</si>
  <si>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</si>
  <si>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</si>
  <si>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</si>
  <si>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</si>
  <si>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</si>
  <si>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</si>
  <si>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</si>
  <si>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</si>
  <si>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</si>
  <si>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</si>
  <si>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</si>
  <si>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</si>
  <si>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</si>
  <si>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</si>
  <si>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</si>
  <si>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</si>
  <si>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</si>
  <si>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</si>
  <si>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</si>
  <si>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</si>
  <si>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</si>
  <si>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</si>
  <si>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</si>
  <si>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</si>
  <si>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</si>
  <si>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</si>
  <si>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</si>
  <si>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</si>
  <si>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</si>
  <si>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</si>
  <si>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</si>
  <si>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</si>
  <si>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</si>
  <si>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</si>
  <si>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</si>
  <si>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</si>
  <si>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</si>
  <si>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</si>
  <si>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</si>
  <si>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</si>
  <si>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</si>
  <si>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</si>
  <si>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</si>
  <si>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</si>
  <si>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</si>
  <si>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</si>
  <si>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</si>
  <si>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</si>
  <si>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</si>
  <si>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</si>
  <si>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</si>
  <si>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</si>
  <si>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</si>
  <si>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</si>
  <si>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</si>
  <si>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</si>
  <si>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</si>
  <si>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</si>
  <si>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</si>
  <si>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</si>
  <si>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</si>
  <si>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</si>
  <si>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</si>
  <si>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</si>
  <si>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</si>
  <si>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</si>
  <si>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</si>
  <si>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</si>
  <si>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</si>
  <si>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</si>
  <si>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</si>
  <si>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</si>
  <si>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</si>
  <si>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</si>
  <si>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</si>
  <si>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</si>
  <si>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</si>
  <si>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</si>
  <si>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</si>
  <si>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</si>
  <si>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</si>
  <si>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</si>
  <si>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</si>
  <si>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</si>
  <si>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</si>
  <si>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</si>
  <si>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</si>
  <si>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</si>
  <si>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</si>
  <si>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</si>
  <si>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</si>
  <si>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</si>
  <si>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</si>
  <si>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</si>
  <si>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</si>
  <si>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</si>
  <si>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</si>
  <si>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</si>
  <si>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</si>
  <si>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</si>
  <si>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</si>
  <si>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</si>
  <si>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</si>
  <si>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</si>
  <si>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</si>
  <si>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</si>
  <si>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</si>
  <si>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</si>
  <si>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</si>
  <si>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</si>
  <si>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</si>
  <si>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</si>
  <si>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</si>
  <si>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</si>
  <si>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</si>
  <si>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</si>
  <si>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</si>
  <si>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</si>
  <si>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</si>
  <si>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</si>
  <si>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</si>
  <si>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</si>
  <si>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</si>
  <si>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</si>
  <si>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</si>
  <si>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</si>
  <si>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</si>
  <si>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</si>
  <si>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</si>
  <si>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</si>
  <si>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</si>
  <si>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</si>
  <si>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</si>
  <si>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</si>
  <si>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</si>
  <si>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</si>
  <si>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</si>
  <si>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</si>
  <si>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</si>
  <si>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</si>
  <si>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</si>
  <si>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</si>
  <si>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</si>
  <si>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</si>
  <si>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</si>
  <si>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</si>
  <si>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</si>
  <si>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</si>
  <si>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</si>
  <si>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</si>
  <si>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</si>
  <si>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</si>
  <si>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</si>
  <si>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</si>
  <si>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</si>
  <si>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</si>
  <si>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</si>
  <si>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</si>
  <si>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</si>
  <si>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</si>
  <si>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</si>
  <si>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</si>
  <si>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</si>
  <si>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</si>
  <si>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</si>
  <si>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</si>
  <si>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</si>
  <si>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</si>
  <si>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</si>
  <si>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</si>
  <si>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</si>
  <si>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</si>
  <si>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</si>
  <si>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</si>
  <si>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</si>
  <si>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</si>
  <si>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</si>
  <si>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</si>
  <si>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</si>
  <si>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</si>
  <si>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</si>
  <si>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</si>
  <si>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</si>
  <si>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</si>
  <si>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</si>
  <si>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</si>
  <si>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</si>
  <si>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</si>
  <si>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</si>
  <si>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</si>
  <si>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</si>
  <si>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</si>
  <si>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</si>
  <si>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</si>
  <si>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</si>
  <si>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</si>
  <si>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</si>
  <si>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</si>
  <si>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</si>
  <si>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</si>
  <si>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</si>
  <si>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</si>
  <si>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</si>
  <si>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</si>
  <si>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</si>
  <si>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</si>
  <si>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</si>
  <si>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</si>
  <si>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</si>
  <si>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</si>
  <si>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</si>
  <si>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</si>
  <si>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</si>
  <si>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</si>
  <si>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</si>
  <si>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</si>
  <si>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</si>
  <si>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</si>
  <si>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</si>
  <si>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</si>
  <si>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</si>
  <si>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</si>
  <si>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</si>
  <si>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</si>
  <si>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</si>
  <si>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</si>
  <si>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</si>
  <si>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</si>
  <si>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</si>
  <si>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</si>
  <si>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</si>
  <si>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</si>
  <si>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</si>
  <si>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</si>
  <si>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</si>
  <si>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</si>
  <si>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</si>
  <si>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</si>
  <si>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</si>
  <si>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</si>
  <si>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</si>
  <si>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</si>
  <si>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</si>
  <si>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</si>
  <si>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</si>
  <si>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</si>
  <si>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</si>
  <si>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</si>
  <si>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</si>
  <si>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</si>
  <si>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</si>
  <si>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</si>
  <si>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</si>
  <si>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</si>
  <si>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</si>
  <si>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</si>
  <si>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</si>
  <si>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</si>
  <si>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</si>
  <si>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</si>
  <si>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</si>
  <si>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</si>
  <si>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</si>
  <si>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</si>
  <si>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</si>
  <si>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</si>
  <si>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</si>
  <si>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</si>
  <si>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</si>
  <si>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</si>
  <si>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</si>
  <si>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</si>
  <si>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</si>
  <si>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</si>
  <si>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</si>
  <si>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</si>
  <si>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</si>
  <si>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</si>
  <si>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</si>
  <si>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</si>
  <si>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</si>
  <si>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</si>
  <si>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</si>
  <si>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</si>
  <si>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</si>
  <si>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</si>
  <si>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</si>
  <si>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</si>
  <si>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</si>
  <si>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</si>
  <si>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</si>
  <si>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</si>
  <si>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</si>
  <si>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</si>
  <si>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</si>
  <si>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</si>
  <si>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</si>
  <si>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</si>
  <si>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</si>
  <si>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</si>
  <si>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</si>
  <si>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</si>
  <si>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</si>
  <si>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</si>
  <si>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</si>
  <si>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</si>
  <si>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</si>
  <si>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</si>
  <si>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</si>
  <si>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</si>
  <si>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</si>
  <si>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</si>
  <si>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</si>
  <si>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</si>
  <si>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</si>
  <si>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</si>
  <si>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</si>
  <si>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</si>
  <si>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</si>
  <si>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</si>
  <si>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</si>
  <si>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</si>
  <si>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</si>
  <si>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</si>
  <si>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</si>
  <si>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</si>
  <si>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</si>
  <si>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</si>
  <si>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</si>
  <si>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</si>
  <si>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</si>
  <si>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</si>
  <si>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</si>
  <si>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</si>
  <si>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</si>
  <si>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</si>
  <si>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</si>
  <si>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</si>
  <si>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</si>
  <si>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</si>
  <si>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</si>
  <si>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</si>
  <si>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</si>
  <si>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</si>
  <si>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</si>
  <si>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</si>
  <si>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</si>
  <si>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</si>
  <si>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</si>
  <si>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</si>
  <si>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</si>
  <si>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</si>
  <si>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</si>
  <si>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</si>
  <si>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</si>
  <si>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</si>
  <si>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</si>
  <si>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</si>
  <si>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</si>
  <si>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</si>
  <si>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</si>
  <si>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</si>
  <si>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</si>
  <si>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</si>
  <si>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</si>
  <si>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</si>
  <si>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</si>
  <si>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</si>
  <si>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</si>
  <si>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</si>
  <si>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</si>
  <si>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</si>
  <si>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</si>
  <si>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</si>
  <si>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</si>
  <si>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</si>
  <si>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</si>
  <si>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</si>
  <si>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</si>
  <si>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</si>
  <si>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</si>
  <si>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</si>
  <si>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</si>
  <si>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</si>
  <si>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</si>
  <si>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</si>
  <si>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</si>
  <si>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</si>
  <si>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</si>
  <si>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</si>
  <si>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</si>
  <si>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</si>
  <si>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</si>
  <si>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</si>
  <si>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</si>
  <si>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</si>
  <si>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</si>
  <si>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</si>
  <si>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</si>
  <si>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</si>
  <si>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</si>
  <si>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</si>
  <si>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</si>
  <si>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</si>
  <si>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</si>
  <si>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</si>
  <si>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</si>
  <si>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</si>
  <si>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</si>
  <si>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</si>
  <si>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</si>
  <si>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</si>
  <si>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</si>
  <si>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</si>
  <si>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</si>
  <si>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</si>
  <si>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</si>
  <si>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</si>
  <si>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</si>
  <si>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</si>
  <si>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</si>
  <si>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</si>
  <si>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</si>
  <si>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</si>
  <si>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</si>
  <si>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</si>
  <si>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</si>
  <si>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</si>
  <si>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</si>
  <si>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</si>
  <si>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</si>
  <si>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</si>
  <si>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</si>
  <si>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</si>
  <si>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</si>
  <si>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</si>
  <si>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</si>
  <si>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</si>
  <si>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</si>
  <si>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</si>
  <si>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</si>
  <si>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</si>
  <si>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</si>
  <si>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</si>
  <si>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</si>
  <si>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</si>
  <si>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</si>
  <si>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</si>
  <si>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</si>
  <si>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</si>
  <si>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</si>
  <si>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</si>
  <si>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</si>
  <si>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</si>
  <si>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</si>
  <si>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</si>
  <si>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</si>
  <si>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</si>
  <si>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</si>
  <si>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</si>
  <si>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</si>
  <si>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</si>
  <si>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</si>
  <si>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</si>
  <si>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</si>
  <si>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</si>
  <si>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</si>
  <si>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</si>
  <si>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</si>
  <si>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</si>
  <si>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</si>
  <si>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</si>
  <si>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</si>
  <si>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</si>
  <si>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</si>
  <si>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</si>
  <si>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</si>
  <si>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</si>
  <si>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</si>
  <si>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</si>
  <si>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</si>
  <si>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</si>
  <si>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</si>
  <si>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</si>
  <si>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</si>
  <si>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</si>
  <si>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</si>
  <si>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</si>
  <si>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</si>
  <si>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</si>
  <si>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</si>
  <si>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</si>
  <si>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</si>
  <si>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</si>
  <si>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</si>
  <si>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</si>
  <si>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</si>
  <si>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</si>
  <si>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</si>
  <si>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</si>
  <si>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</si>
  <si>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</si>
  <si>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</si>
  <si>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</si>
  <si>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</si>
  <si>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</si>
  <si>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</si>
  <si>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</si>
  <si>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</si>
  <si>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</si>
  <si>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</si>
  <si>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</si>
  <si>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</si>
  <si>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</si>
  <si>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</si>
  <si>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</si>
  <si>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</si>
  <si>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</si>
  <si>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</si>
  <si>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</si>
  <si>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</si>
  <si>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</si>
  <si>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</si>
  <si>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</si>
  <si>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</si>
  <si>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</si>
  <si>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</si>
  <si>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</si>
  <si>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</si>
  <si>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</si>
  <si>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</si>
  <si>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</si>
  <si>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</si>
  <si>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</si>
  <si>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</si>
  <si>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</si>
  <si>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</si>
  <si>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</si>
  <si>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</si>
  <si>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</si>
  <si>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</si>
  <si>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</si>
  <si>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</si>
  <si>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</si>
  <si>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</si>
  <si>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</si>
  <si>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</si>
  <si>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</si>
  <si>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</si>
  <si>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</si>
  <si>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</si>
  <si>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</si>
  <si>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</si>
  <si>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</si>
  <si>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</si>
  <si>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</si>
  <si>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</si>
  <si>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</si>
  <si>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</si>
  <si>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</si>
  <si>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</si>
  <si>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</si>
  <si>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</si>
  <si>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</si>
  <si>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</si>
  <si>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</si>
  <si>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</si>
  <si>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</si>
  <si>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</si>
  <si>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</si>
  <si>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</si>
  <si>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</si>
  <si>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</si>
  <si>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</si>
  <si>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</si>
  <si>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</si>
  <si>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</si>
  <si>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</si>
  <si>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</si>
  <si>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</si>
  <si>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</si>
  <si>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</si>
  <si>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</si>
  <si>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</si>
  <si>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</si>
  <si>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</si>
  <si>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</si>
  <si>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</si>
  <si>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</si>
  <si>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</si>
  <si>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</si>
  <si>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</si>
  <si>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</si>
  <si>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</si>
  <si>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</si>
  <si>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</si>
  <si>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</si>
  <si>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</si>
  <si>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</si>
  <si>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</si>
  <si>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</si>
  <si>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</si>
  <si>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</si>
  <si>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</si>
  <si>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</si>
  <si>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</si>
  <si>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</si>
  <si>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</si>
  <si>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</si>
  <si>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</si>
  <si>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</si>
  <si>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</si>
  <si>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</si>
  <si>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</si>
  <si>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</si>
  <si>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</si>
  <si>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</si>
  <si>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</si>
  <si>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</si>
  <si>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</si>
  <si>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</si>
  <si>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</si>
  <si>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</si>
  <si>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</si>
  <si>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</si>
  <si>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</si>
  <si>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</si>
  <si>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</si>
  <si>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</si>
  <si>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</si>
  <si>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</si>
  <si>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</si>
  <si>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</si>
  <si>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</si>
  <si>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</si>
  <si>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</si>
  <si>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</si>
  <si>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</si>
  <si>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</si>
  <si>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</si>
  <si>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</si>
  <si>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</si>
  <si>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</si>
  <si>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</si>
  <si>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</si>
  <si>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</si>
  <si>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</si>
  <si>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</si>
  <si>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</si>
  <si>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</si>
  <si>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</si>
  <si>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</si>
  <si>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</si>
  <si>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</si>
  <si>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</si>
  <si>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</si>
  <si>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</si>
  <si>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</si>
  <si>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</si>
  <si>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</si>
  <si>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</si>
  <si>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</si>
  <si>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</si>
  <si>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</si>
  <si>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</si>
  <si>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</si>
  <si>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</si>
  <si>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</si>
  <si>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</si>
  <si>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</si>
  <si>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</si>
  <si>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</si>
  <si>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</si>
  <si>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</si>
  <si>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</si>
  <si>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</si>
  <si>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</si>
  <si>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</si>
  <si>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</si>
  <si>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</si>
  <si>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</si>
  <si>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</si>
  <si>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</si>
  <si>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</si>
  <si>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</si>
  <si>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</si>
  <si>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</si>
  <si>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</si>
  <si>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</si>
  <si>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</si>
  <si>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</si>
  <si>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</si>
  <si>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</si>
  <si>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</si>
  <si>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</si>
  <si>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</si>
  <si>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</si>
  <si>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</si>
  <si>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</si>
  <si>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</si>
  <si>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</si>
  <si>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</si>
  <si>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</si>
  <si>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</si>
  <si>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</si>
  <si>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</si>
  <si>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</si>
  <si>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</si>
  <si>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</si>
  <si>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</si>
  <si>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</si>
  <si>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</si>
  <si>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</si>
  <si>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</si>
  <si>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</si>
  <si>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</si>
  <si>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</si>
  <si>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</si>
  <si>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</si>
  <si>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</si>
  <si>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</si>
  <si>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</si>
  <si>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</si>
  <si>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</si>
  <si>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</si>
  <si>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</si>
  <si>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</si>
  <si>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</si>
  <si>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</si>
  <si>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</si>
  <si>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</si>
  <si>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</si>
  <si>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</si>
  <si>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</si>
  <si>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</si>
  <si>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</si>
  <si>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</si>
  <si>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</si>
  <si>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</si>
  <si>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</si>
  <si>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</si>
  <si>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</si>
  <si>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</si>
  <si>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</si>
  <si>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</si>
  <si>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</si>
  <si>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</si>
  <si>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</si>
  <si>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</si>
  <si>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</si>
  <si>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</si>
  <si>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</si>
  <si>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</si>
  <si>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</si>
  <si>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</si>
  <si>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</si>
  <si>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</si>
  <si>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</si>
  <si>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</si>
  <si>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</si>
  <si>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</si>
  <si>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</si>
  <si>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</si>
  <si>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</si>
  <si>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</si>
  <si>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</si>
  <si>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</si>
  <si>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</si>
  <si>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</si>
  <si>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</si>
  <si>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</si>
  <si>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</si>
  <si>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</si>
  <si>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</si>
  <si>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</si>
  <si>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</si>
  <si>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</si>
  <si>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</si>
  <si>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</si>
  <si>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</si>
  <si>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</si>
  <si>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</si>
  <si>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</si>
  <si>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</si>
  <si>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</si>
  <si>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</si>
  <si>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</si>
  <si>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</si>
  <si>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</si>
  <si>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</si>
  <si>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</si>
  <si>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</si>
  <si>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</si>
  <si>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</si>
  <si>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</si>
  <si>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</si>
  <si>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</si>
  <si>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</si>
  <si>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</si>
  <si>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</si>
  <si>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</si>
  <si>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</si>
  <si>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</si>
  <si>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</si>
  <si>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</si>
  <si>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</si>
  <si>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</si>
  <si>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</si>
  <si>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</si>
  <si>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</si>
  <si>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</si>
  <si>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</si>
  <si>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</si>
  <si>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</si>
  <si>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</si>
  <si>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</si>
  <si>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</si>
  <si>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</si>
  <si>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</si>
  <si>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</si>
  <si>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</si>
  <si>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</si>
  <si>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</si>
  <si>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</si>
  <si>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</si>
  <si>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</si>
  <si>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</si>
  <si>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</si>
  <si>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</si>
  <si>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</si>
  <si>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</si>
  <si>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</si>
  <si>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</si>
  <si>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</si>
  <si>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</si>
  <si>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</si>
  <si>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</si>
  <si>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</si>
  <si>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</si>
  <si>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</si>
  <si>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</si>
  <si>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</si>
  <si>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</si>
  <si>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</si>
  <si>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</si>
  <si>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</si>
  <si>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</si>
  <si>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</si>
  <si>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</si>
  <si>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</si>
  <si>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</si>
  <si>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</si>
  <si>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</si>
  <si>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</si>
  <si>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</si>
  <si>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</si>
  <si>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</si>
  <si>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</si>
  <si>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</si>
  <si>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</si>
  <si>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</si>
  <si>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</si>
  <si>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</si>
  <si>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</si>
  <si>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</si>
  <si>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</si>
  <si>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</si>
  <si>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</si>
  <si>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</si>
  <si>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</si>
  <si>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</si>
  <si>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</si>
  <si>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</si>
  <si>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</si>
  <si>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</si>
  <si>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</si>
  <si>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</si>
  <si>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</si>
  <si>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</si>
  <si>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</si>
  <si>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</si>
  <si>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</si>
  <si>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</si>
  <si>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</si>
  <si>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</si>
  <si>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</si>
  <si>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</si>
  <si>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</si>
  <si>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</si>
  <si>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</si>
  <si>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</si>
  <si>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</si>
  <si>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</si>
  <si>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</si>
  <si>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</si>
  <si>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</si>
  <si>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</si>
  <si>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</si>
  <si>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</si>
  <si>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</si>
  <si>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</si>
  <si>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</si>
  <si>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</si>
  <si>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</si>
  <si>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</si>
  <si>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</si>
  <si>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</si>
  <si>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</si>
  <si>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</si>
  <si>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</si>
  <si>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</si>
  <si>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</si>
  <si>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</si>
  <si>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</si>
  <si>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</si>
  <si>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</si>
  <si>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</si>
  <si>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</si>
  <si>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</si>
  <si>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</si>
  <si>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</si>
  <si>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</si>
  <si>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</si>
  <si>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</si>
  <si>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</si>
  <si>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</si>
  <si>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</si>
  <si>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</si>
  <si>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</si>
  <si>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</si>
  <si>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</si>
  <si>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</si>
  <si>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</si>
  <si>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</si>
  <si>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</si>
  <si>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</si>
  <si>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</si>
  <si>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</si>
  <si>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</si>
  <si>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</si>
  <si>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</si>
  <si>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</si>
  <si>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</si>
  <si>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</si>
  <si>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</si>
  <si>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</si>
  <si>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</si>
  <si>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</si>
  <si>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</si>
  <si>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</si>
  <si>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</si>
  <si>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</si>
  <si>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</si>
  <si>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</si>
  <si>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</si>
  <si>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</si>
  <si>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</si>
  <si>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</si>
  <si>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</si>
  <si>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</si>
  <si>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</si>
  <si>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</si>
  <si>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</si>
  <si>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</si>
  <si>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</si>
  <si>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</si>
  <si>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</si>
  <si>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</si>
  <si>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</si>
  <si>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</si>
  <si>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</si>
  <si>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</si>
  <si>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</si>
  <si>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</si>
  <si>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</si>
  <si>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</si>
  <si>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</si>
  <si>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</si>
  <si>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</si>
  <si>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</si>
  <si>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</si>
  <si>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</si>
  <si>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</si>
  <si>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</si>
  <si>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</si>
  <si>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</si>
  <si>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</si>
  <si>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</si>
  <si>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</si>
  <si>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</si>
  <si>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</si>
  <si>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</si>
  <si>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</si>
  <si>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</si>
  <si>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</si>
  <si>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</si>
  <si>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</si>
  <si>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</si>
  <si>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</si>
  <si>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</si>
  <si>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</si>
  <si>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</si>
  <si>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</si>
  <si>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</si>
  <si>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</si>
  <si>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</si>
  <si>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</si>
  <si>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</si>
  <si>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</si>
  <si>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</si>
  <si>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</si>
  <si>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</si>
  <si>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</si>
  <si>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</si>
  <si>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</si>
  <si>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</si>
  <si>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</si>
  <si>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</si>
  <si>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</si>
  <si>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</si>
  <si>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</si>
  <si>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</si>
  <si>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</si>
  <si>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</si>
  <si>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</si>
  <si>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</si>
  <si>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</si>
  <si>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</si>
  <si>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</si>
  <si>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</si>
  <si>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</si>
  <si>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</si>
  <si>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</si>
  <si>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</si>
  <si>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</si>
  <si>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</si>
  <si>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</si>
  <si>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</si>
  <si>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</si>
  <si>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</si>
  <si>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</si>
  <si>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</si>
  <si>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</si>
  <si>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</si>
  <si>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</si>
  <si>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</si>
  <si>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</si>
  <si>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</si>
  <si>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</si>
  <si>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</si>
  <si>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</si>
  <si>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</si>
  <si>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</si>
  <si>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</si>
  <si>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</si>
  <si>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</si>
  <si>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</si>
  <si>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</si>
  <si>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</si>
  <si>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</si>
  <si>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</si>
  <si>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</si>
  <si>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</si>
  <si>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</si>
  <si>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</si>
  <si>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</si>
  <si>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</si>
  <si>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</si>
  <si>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</si>
  <si>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</si>
  <si>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</si>
  <si>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</si>
  <si>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</si>
  <si>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</si>
  <si>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</si>
  <si>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</si>
  <si>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</si>
  <si>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</si>
  <si>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</si>
  <si>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</si>
  <si>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</si>
  <si>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</si>
  <si>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</si>
  <si>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</si>
  <si>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</si>
  <si>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</si>
  <si>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</si>
  <si>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</si>
  <si>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</si>
  <si>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</si>
  <si>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</si>
  <si>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</si>
  <si>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</si>
  <si>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</si>
  <si>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</si>
  <si>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</si>
  <si>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</si>
  <si>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</si>
  <si>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</si>
  <si>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</si>
  <si>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</si>
  <si>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</si>
  <si>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</si>
  <si>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</si>
  <si>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</si>
  <si>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</si>
  <si>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</si>
  <si>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</si>
  <si>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</si>
  <si>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</si>
  <si>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</si>
  <si>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</si>
  <si>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</si>
  <si>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</si>
  <si>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</si>
  <si>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</si>
  <si>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</si>
  <si>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</si>
  <si>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</si>
  <si>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</si>
  <si>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</si>
  <si>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</si>
  <si>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</si>
  <si>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</si>
  <si>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</si>
  <si>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</si>
  <si>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</si>
  <si>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</si>
  <si>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</si>
  <si>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</si>
  <si>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</si>
  <si>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</si>
  <si>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</si>
  <si>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</si>
  <si>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</si>
  <si>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</si>
  <si>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</si>
  <si>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</si>
  <si>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</si>
  <si>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</si>
  <si>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</si>
  <si>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</si>
  <si>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</si>
  <si>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</si>
  <si>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</si>
  <si>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</si>
  <si>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</si>
  <si>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</si>
  <si>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</si>
  <si>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</si>
  <si>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</si>
  <si>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</si>
  <si>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</si>
  <si>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</si>
  <si>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</si>
  <si>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</si>
  <si>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</si>
  <si>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</si>
  <si>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</si>
  <si>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</si>
  <si>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</si>
  <si>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</si>
  <si>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</si>
  <si>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</si>
  <si>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</si>
  <si>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</si>
  <si>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</si>
  <si>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</si>
  <si>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</si>
  <si>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</si>
  <si>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</si>
  <si>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</si>
  <si>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</si>
  <si>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</si>
  <si>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</si>
  <si>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</si>
  <si>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</si>
  <si>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</si>
  <si>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</si>
  <si>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</si>
  <si>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</si>
  <si>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</si>
  <si>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</si>
  <si>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</si>
  <si>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</si>
  <si>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</si>
  <si>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</si>
  <si>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</si>
  <si>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</si>
  <si>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</si>
  <si>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</si>
  <si>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</si>
  <si>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</si>
  <si>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</si>
  <si>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</si>
  <si>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</si>
  <si>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</si>
  <si>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</si>
  <si>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</si>
  <si>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</si>
  <si>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</si>
  <si>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</si>
  <si>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</si>
  <si>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</si>
  <si>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</si>
  <si>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</si>
  <si>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</si>
  <si>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</si>
  <si>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</si>
  <si>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</si>
  <si>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</si>
  <si>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</si>
  <si>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</si>
  <si>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</si>
  <si>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</si>
  <si>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</si>
  <si>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</si>
  <si>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</si>
  <si>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</si>
  <si>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</si>
  <si>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</si>
  <si>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</si>
  <si>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</si>
  <si>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</si>
  <si>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</si>
  <si>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</si>
  <si>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</si>
  <si>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</si>
  <si>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</si>
  <si>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</si>
  <si>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</si>
  <si>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</si>
  <si>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</si>
  <si>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</si>
  <si>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</si>
  <si>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</si>
  <si>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</si>
  <si>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</si>
  <si>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</si>
  <si>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</si>
  <si>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</si>
  <si>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</si>
  <si>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</si>
  <si>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</si>
  <si>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</si>
  <si>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</si>
  <si>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</si>
  <si>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</si>
  <si>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</si>
  <si>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</si>
  <si>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</si>
  <si>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</si>
  <si>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</si>
  <si>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</si>
  <si>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</si>
  <si>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</si>
  <si>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</si>
  <si>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</si>
  <si>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</si>
  <si>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</si>
  <si>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</si>
  <si>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</si>
  <si>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</si>
  <si>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</si>
  <si>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</si>
  <si>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</si>
  <si>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</si>
  <si>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</si>
  <si>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</si>
  <si>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</si>
  <si>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</si>
  <si>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</si>
  <si>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</si>
  <si>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</si>
  <si>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</si>
  <si>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</si>
  <si>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</si>
  <si>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</si>
  <si>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</si>
  <si>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</si>
  <si>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</si>
  <si>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</si>
  <si>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</si>
  <si>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</si>
  <si>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</si>
  <si>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</si>
  <si>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</si>
  <si>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</si>
  <si>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</si>
  <si>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</si>
  <si>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</si>
  <si>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</si>
  <si>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</si>
  <si>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</si>
  <si>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</si>
  <si>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</si>
  <si>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</si>
  <si>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</si>
  <si>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</si>
  <si>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</si>
  <si>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</si>
  <si>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</si>
  <si>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</si>
  <si>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</si>
  <si>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</si>
  <si>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</si>
  <si>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</si>
  <si>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</si>
  <si>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</si>
  <si>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</si>
  <si>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</si>
  <si>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</si>
  <si>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</si>
  <si>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</si>
  <si>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</si>
  <si>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</si>
  <si>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</si>
  <si>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</si>
  <si>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</si>
  <si>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</si>
  <si>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</si>
  <si>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</si>
  <si>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</si>
  <si>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</si>
  <si>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</si>
  <si>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</si>
  <si>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</si>
  <si>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</si>
  <si>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</si>
  <si>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</si>
  <si>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</si>
  <si>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</si>
  <si>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</si>
  <si>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</si>
  <si>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</si>
  <si>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</si>
  <si>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</si>
  <si>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</si>
  <si>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</si>
  <si>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</si>
  <si>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</si>
  <si>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</si>
  <si>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</si>
  <si>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</si>
  <si>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</si>
  <si>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</si>
  <si>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</si>
  <si>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</si>
  <si>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</si>
  <si>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</si>
  <si>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</si>
  <si>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</si>
  <si>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</si>
  <si>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</si>
  <si>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</si>
  <si>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</si>
  <si>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</si>
  <si>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</si>
  <si>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</si>
  <si>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</si>
  <si>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</si>
  <si>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</si>
  <si>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</si>
  <si>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</si>
  <si>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</si>
  <si>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</si>
  <si>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</si>
  <si>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</si>
  <si>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</si>
  <si>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</si>
  <si>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</si>
  <si>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</si>
  <si>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</si>
  <si>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</si>
  <si>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</si>
  <si>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</si>
  <si>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</si>
  <si>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</si>
  <si>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</si>
  <si>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</si>
  <si>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</si>
  <si>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</si>
  <si>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</si>
  <si>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</si>
  <si>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</si>
  <si>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</si>
  <si>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</si>
  <si>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</si>
  <si>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</si>
  <si>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</si>
  <si>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</si>
  <si>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</si>
  <si>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</si>
  <si>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</si>
  <si>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</si>
  <si>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</si>
  <si>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</si>
  <si>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</si>
  <si>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</si>
  <si>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</si>
  <si>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</si>
  <si>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</si>
  <si>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</si>
  <si>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</si>
  <si>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</si>
  <si>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</si>
  <si>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</si>
  <si>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</si>
  <si>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</si>
  <si>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</si>
  <si>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</si>
  <si>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</si>
  <si>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</si>
  <si>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</si>
  <si>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</si>
  <si>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</si>
  <si>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</si>
  <si>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</si>
  <si>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</si>
  <si>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</si>
  <si>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</si>
  <si>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</si>
  <si>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</si>
  <si>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</si>
  <si>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</si>
  <si>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</si>
  <si>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</si>
  <si>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</si>
  <si>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</si>
  <si>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</si>
  <si>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</si>
  <si>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</si>
  <si>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</si>
  <si>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</si>
  <si>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</si>
  <si>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</si>
  <si>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</si>
  <si>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</si>
  <si>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</si>
  <si>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</si>
  <si>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</si>
  <si>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</si>
  <si>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</si>
  <si>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</si>
  <si>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</si>
  <si>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</si>
  <si>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</si>
  <si>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</si>
  <si>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</si>
  <si>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</si>
  <si>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</si>
  <si>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</si>
  <si>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</si>
  <si>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</si>
  <si>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</si>
  <si>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</si>
  <si>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</si>
  <si>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</si>
  <si>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</si>
  <si>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</si>
  <si>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</si>
  <si>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</si>
  <si>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</si>
  <si>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</si>
  <si>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</si>
  <si>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</si>
  <si>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</si>
  <si>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</si>
  <si>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</si>
  <si>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</si>
  <si>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</si>
  <si>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</si>
  <si>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</si>
  <si>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</si>
  <si>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</si>
  <si>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</si>
  <si>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</si>
  <si>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</si>
  <si>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</si>
  <si>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</si>
  <si>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</si>
  <si>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</si>
  <si>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</si>
  <si>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</si>
  <si>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</si>
  <si>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</si>
  <si>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</si>
  <si>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</si>
  <si>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</si>
  <si>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</si>
  <si>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</si>
  <si>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</si>
  <si>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</si>
  <si>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</si>
  <si>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</si>
  <si>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</si>
  <si>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</si>
  <si>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</si>
  <si>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</si>
  <si>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</si>
  <si>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</si>
  <si>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</si>
  <si>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</si>
  <si>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</si>
  <si>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</si>
  <si>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</si>
  <si>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</si>
  <si>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</si>
  <si>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</si>
  <si>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</si>
  <si>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</si>
  <si>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</si>
  <si>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</si>
  <si>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</si>
  <si>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</si>
  <si>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</si>
  <si>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</si>
  <si>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</si>
  <si>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</si>
  <si>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</si>
  <si>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</si>
  <si>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</si>
  <si>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</si>
  <si>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</si>
  <si>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</si>
  <si>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</si>
  <si>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</si>
  <si>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</si>
  <si>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</si>
  <si>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</si>
  <si>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</si>
  <si>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</si>
  <si>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</si>
  <si>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</si>
  <si>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</si>
  <si>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</si>
  <si>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</si>
  <si>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</si>
  <si>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</si>
  <si>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</si>
  <si>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</si>
  <si>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</si>
  <si>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</si>
  <si>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</si>
  <si>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</si>
  <si>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</si>
  <si>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</si>
  <si>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</si>
  <si>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</si>
  <si>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</si>
  <si>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</si>
  <si>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</si>
  <si>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</si>
  <si>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</si>
  <si>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</si>
  <si>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</si>
  <si>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</si>
  <si>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</si>
  <si>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</si>
  <si>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</si>
  <si>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</si>
  <si>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</si>
  <si>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</si>
  <si>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</si>
  <si>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</si>
  <si>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</si>
  <si>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</si>
  <si>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</si>
  <si>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</si>
  <si>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</si>
  <si>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</si>
  <si>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</si>
  <si>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</si>
  <si>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</si>
  <si>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</si>
  <si>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</si>
  <si>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</si>
  <si>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</si>
  <si>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</si>
  <si>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</si>
  <si>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</si>
  <si>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</si>
  <si>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</si>
  <si>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</si>
  <si>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</si>
  <si>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</si>
  <si>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</si>
  <si>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</si>
  <si>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</si>
  <si>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</si>
  <si>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</si>
  <si>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</si>
  <si>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</si>
  <si>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</si>
  <si>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</si>
  <si>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</si>
  <si>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</si>
  <si>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</si>
  <si>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</si>
  <si>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</si>
  <si>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</si>
  <si>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</si>
  <si>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</si>
  <si>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</si>
  <si>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</si>
  <si>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</si>
  <si>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</si>
  <si>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</si>
  <si>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</si>
  <si>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</si>
  <si>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</si>
  <si>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</si>
  <si>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</si>
  <si>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</si>
  <si>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</si>
  <si>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</si>
  <si>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</si>
  <si>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</si>
  <si>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</si>
  <si>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</si>
  <si>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</si>
  <si>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</si>
  <si>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</si>
  <si>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</si>
  <si>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</si>
  <si>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</si>
  <si>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</si>
  <si>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</si>
  <si>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</si>
  <si>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</si>
  <si>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</si>
  <si>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</si>
  <si>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</si>
  <si>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</si>
  <si>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</si>
  <si>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</si>
  <si>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</si>
  <si>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</si>
  <si>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</si>
  <si>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</si>
  <si>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</si>
  <si>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</si>
  <si>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</si>
  <si>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</si>
  <si>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</si>
  <si>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</si>
  <si>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</si>
  <si>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</si>
  <si>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</si>
  <si>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</si>
  <si>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</si>
  <si>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</si>
  <si>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</si>
  <si>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</si>
  <si>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</si>
  <si>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</si>
  <si>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</si>
  <si>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</si>
  <si>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</si>
  <si>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</si>
  <si>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</si>
  <si>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</si>
  <si>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</si>
  <si>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</si>
  <si>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</si>
  <si>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</si>
  <si>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</si>
  <si>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</si>
  <si>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</si>
  <si>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</si>
  <si>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</si>
  <si>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</si>
  <si>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</si>
  <si>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</si>
  <si>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</si>
  <si>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</si>
  <si>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</si>
  <si>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</si>
  <si>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</si>
  <si>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</si>
  <si>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</si>
  <si>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</si>
  <si>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</si>
  <si>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</si>
  <si>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</si>
  <si>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</si>
  <si>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</si>
  <si>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</si>
  <si>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</si>
  <si>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</si>
  <si>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</si>
  <si>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</si>
  <si>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</si>
  <si>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</si>
  <si>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</si>
  <si>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</si>
  <si>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</si>
  <si>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</si>
  <si>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</si>
  <si>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</si>
  <si>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</si>
  <si>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</si>
  <si>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</si>
  <si>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</si>
  <si>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</si>
  <si>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</si>
  <si>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</si>
  <si>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</si>
  <si>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</si>
  <si>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</si>
  <si>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</si>
  <si>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</si>
  <si>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</si>
  <si>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</si>
  <si>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</si>
  <si>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</si>
  <si>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</si>
  <si>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</si>
  <si>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</si>
  <si>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</si>
  <si>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</si>
  <si>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</si>
  <si>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</si>
  <si>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</si>
  <si>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</si>
  <si>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</si>
  <si>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</si>
  <si>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</si>
  <si>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</si>
  <si>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</si>
  <si>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</si>
  <si>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</si>
  <si>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</si>
  <si>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</si>
  <si>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</si>
  <si>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</si>
  <si>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</si>
  <si>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</si>
  <si>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</si>
  <si>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</si>
  <si>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</si>
  <si>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</si>
  <si>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</si>
  <si>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</si>
  <si>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</si>
  <si>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</si>
  <si>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</si>
  <si>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</si>
  <si>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</si>
  <si>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</si>
  <si>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</si>
  <si>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</si>
  <si>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</si>
  <si>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</si>
  <si>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</si>
  <si>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</si>
  <si>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</si>
  <si>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</si>
  <si>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</si>
  <si>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</si>
  <si>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</si>
  <si>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</si>
  <si>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</si>
  <si>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</si>
  <si>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</si>
  <si>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</si>
  <si>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</si>
  <si>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</si>
  <si>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</si>
  <si>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</si>
  <si>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</si>
  <si>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</si>
  <si>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</si>
  <si>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</si>
  <si>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</si>
  <si>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</si>
  <si>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</si>
  <si>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</si>
  <si>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</si>
  <si>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</si>
  <si>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</si>
  <si>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</si>
  <si>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</si>
  <si>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</si>
  <si>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</si>
  <si>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</si>
  <si>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</si>
  <si>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</si>
  <si>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</si>
  <si>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</si>
  <si>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</si>
  <si>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</si>
  <si>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</si>
  <si>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</si>
  <si>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</si>
  <si>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</si>
  <si>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</si>
  <si>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</si>
  <si>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</si>
  <si>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</si>
  <si>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</si>
  <si>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</si>
  <si>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</si>
  <si>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</si>
  <si>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</si>
  <si>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</si>
  <si>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</si>
  <si>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</si>
  <si>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</si>
  <si>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</si>
  <si>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</si>
  <si>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</si>
  <si>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</si>
  <si>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</si>
  <si>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</si>
  <si>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</si>
  <si>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</si>
  <si>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</si>
  <si>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</si>
  <si>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</si>
  <si>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</si>
  <si>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</si>
  <si>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</si>
  <si>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</si>
  <si>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</si>
  <si>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</si>
  <si>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</si>
  <si>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</si>
  <si>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</si>
  <si>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</si>
  <si>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</si>
  <si>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</si>
  <si>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</si>
  <si>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</si>
  <si>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</si>
  <si>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</si>
  <si>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</si>
  <si>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</si>
  <si>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</si>
  <si>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</si>
  <si>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</si>
  <si>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</si>
  <si>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</si>
  <si>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</si>
  <si>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</si>
  <si>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</si>
  <si>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</si>
  <si>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</si>
  <si>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</si>
  <si>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</si>
  <si>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</si>
  <si>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</si>
  <si>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</si>
  <si>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</si>
  <si>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</si>
  <si>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</si>
  <si>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</si>
  <si>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</si>
  <si>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</si>
  <si>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</si>
  <si>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</si>
  <si>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</si>
  <si>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</si>
  <si>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</si>
  <si>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</si>
  <si>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</si>
  <si>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</si>
  <si>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</si>
  <si>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</si>
  <si>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</si>
  <si>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</si>
  <si>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</si>
  <si>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</si>
  <si>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</si>
  <si>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</si>
  <si>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</si>
  <si>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</si>
  <si>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</si>
  <si>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</si>
  <si>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</si>
  <si>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</si>
  <si>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</si>
  <si>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</si>
  <si>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</si>
  <si>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</si>
  <si>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</si>
  <si>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</si>
  <si>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</si>
  <si>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</si>
  <si>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</si>
  <si>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</si>
  <si>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</si>
  <si>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</si>
  <si>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</si>
  <si>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</si>
  <si>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</si>
  <si>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</si>
  <si>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</si>
  <si>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</si>
  <si>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</si>
  <si>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</si>
  <si>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</si>
  <si>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</si>
  <si>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</si>
  <si>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</si>
  <si>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</si>
  <si>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</si>
  <si>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</si>
  <si>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</si>
  <si>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</si>
  <si>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</si>
  <si>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</si>
  <si>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</si>
  <si>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</si>
  <si>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</si>
  <si>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</si>
  <si>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</si>
  <si>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</si>
  <si>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</si>
  <si>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</si>
  <si>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</si>
  <si>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</si>
  <si>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</si>
  <si>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</si>
  <si>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</si>
  <si>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</si>
  <si>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</si>
  <si>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</si>
  <si>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</si>
  <si>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</si>
  <si>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</si>
  <si>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</si>
  <si>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</si>
  <si>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</si>
  <si>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</si>
  <si>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</si>
  <si>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</si>
  <si>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</si>
  <si>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</si>
  <si>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</si>
  <si>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</si>
  <si>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</si>
  <si>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</si>
  <si>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</si>
  <si>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</si>
  <si>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</si>
  <si>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</si>
  <si>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</si>
  <si>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</si>
  <si>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</si>
  <si>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</si>
  <si>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</si>
  <si>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</si>
  <si>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</si>
  <si>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</si>
  <si>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</si>
  <si>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</si>
  <si>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</si>
  <si>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</si>
  <si>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</si>
  <si>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</si>
  <si>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</si>
  <si>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</si>
  <si>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</si>
  <si>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</si>
  <si>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</si>
  <si>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</si>
  <si>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</si>
  <si>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</si>
  <si>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</si>
  <si>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</si>
  <si>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</si>
  <si>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</si>
  <si>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</si>
  <si>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</si>
  <si>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</si>
  <si>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</si>
  <si>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</si>
  <si>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</si>
  <si>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</si>
  <si>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</si>
  <si>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</si>
  <si>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</si>
  <si>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</si>
  <si>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</si>
  <si>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</si>
  <si>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</si>
  <si>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</si>
  <si>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</si>
  <si>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</si>
  <si>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</si>
  <si>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</si>
  <si>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</si>
  <si>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</si>
  <si>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</si>
  <si>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</si>
  <si>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</si>
  <si>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</si>
  <si>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</si>
  <si>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</si>
  <si>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</si>
  <si>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</si>
  <si>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</si>
  <si>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</si>
  <si>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</si>
  <si>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</si>
  <si>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</si>
  <si>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</si>
  <si>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</si>
  <si>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</si>
  <si>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</si>
  <si>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</si>
  <si>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</si>
  <si>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</si>
  <si>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</si>
  <si>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</si>
  <si>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</si>
  <si>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</si>
  <si>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</si>
  <si>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</si>
  <si>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</si>
  <si>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</si>
  <si>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</si>
  <si>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</si>
  <si>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</si>
  <si>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</si>
  <si>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</si>
  <si>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</si>
  <si>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</si>
  <si>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</si>
  <si>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</si>
  <si>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</si>
  <si>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</si>
  <si>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</si>
  <si>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</si>
  <si>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</si>
  <si>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</si>
  <si>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</si>
  <si>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</si>
  <si>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</si>
  <si>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</si>
  <si>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</si>
  <si>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</si>
  <si>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</si>
  <si>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</si>
  <si>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</si>
  <si>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</si>
  <si>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</si>
  <si>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</si>
  <si>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</si>
  <si>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</si>
  <si>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</si>
  <si>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</si>
  <si>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</si>
  <si>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</si>
  <si>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</si>
  <si>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</si>
  <si>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</si>
  <si>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</si>
  <si>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</si>
  <si>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</si>
  <si>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</si>
  <si>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</si>
  <si>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</si>
  <si>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</si>
  <si>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</si>
  <si>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</si>
  <si>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</si>
  <si>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</si>
  <si>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</si>
  <si>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</si>
  <si>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</si>
  <si>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</si>
  <si>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</si>
  <si>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</si>
  <si>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</si>
  <si>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</si>
  <si>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</si>
  <si>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</si>
  <si>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</si>
  <si>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</si>
  <si>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</si>
  <si>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</si>
  <si>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</si>
  <si>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</si>
  <si>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</si>
  <si>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</si>
  <si>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</si>
  <si>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</si>
  <si>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</si>
  <si>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</si>
  <si>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</si>
  <si>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</si>
  <si>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</si>
  <si>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</si>
  <si>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</si>
  <si>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</si>
  <si>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</si>
  <si>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</si>
  <si>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</si>
  <si>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</si>
  <si>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</si>
  <si>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</si>
  <si>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</si>
  <si>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</si>
  <si>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</si>
  <si>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</si>
  <si>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</si>
  <si>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</si>
  <si>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</si>
  <si>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</si>
  <si>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</si>
  <si>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</si>
  <si>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</si>
  <si>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</si>
  <si>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</si>
  <si>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</si>
  <si>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</si>
  <si>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</si>
  <si>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</si>
  <si>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</si>
  <si>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</si>
  <si>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</si>
  <si>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</si>
  <si>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</si>
  <si>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</si>
  <si>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</si>
  <si>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</si>
  <si>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</si>
  <si>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</si>
  <si>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</si>
  <si>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</si>
  <si>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</si>
  <si>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</si>
  <si>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</si>
  <si>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</si>
  <si>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</si>
  <si>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</si>
  <si>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</si>
  <si>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</si>
  <si>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</si>
  <si>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</si>
  <si>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</si>
  <si>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</si>
  <si>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</si>
  <si>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</si>
  <si>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</si>
  <si>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</si>
  <si>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</si>
  <si>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</si>
  <si>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</si>
  <si>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</si>
  <si>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</si>
  <si>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</si>
  <si>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</si>
  <si>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</si>
  <si>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</si>
  <si>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</si>
  <si>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</si>
  <si>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</si>
  <si>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</si>
  <si>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</si>
  <si>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</si>
  <si>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</si>
  <si>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</si>
  <si>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</si>
  <si>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</si>
  <si>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</si>
  <si>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</si>
  <si>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</si>
  <si>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</si>
  <si>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</si>
  <si>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</si>
  <si>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</si>
  <si>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</si>
  <si>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</si>
  <si>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</si>
  <si>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</si>
  <si>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</si>
  <si>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</si>
  <si>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</si>
  <si>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</si>
  <si>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</si>
  <si>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</si>
  <si>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</si>
  <si>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</si>
  <si>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</si>
  <si>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</si>
  <si>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</si>
  <si>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</si>
  <si>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</si>
  <si>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</si>
  <si>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</si>
  <si>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</si>
  <si>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</si>
  <si>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</si>
  <si>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</si>
  <si>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</si>
  <si>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</si>
  <si>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</si>
  <si>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</si>
  <si>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</si>
  <si>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</si>
  <si>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</si>
  <si>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</si>
  <si>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</si>
  <si>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</si>
  <si>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</si>
  <si>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</si>
  <si>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</si>
  <si>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</si>
  <si>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</si>
  <si>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</si>
  <si>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</si>
  <si>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</si>
  <si>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</si>
  <si>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</si>
  <si>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</si>
  <si>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</si>
  <si>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</si>
  <si>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</si>
  <si>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</si>
  <si>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</si>
  <si>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</si>
  <si>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</si>
  <si>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</si>
  <si>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</si>
  <si>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</si>
  <si>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</si>
  <si>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</si>
  <si>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</si>
  <si>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</si>
  <si>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</si>
  <si>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</si>
  <si>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</si>
  <si>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</si>
  <si>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</si>
  <si>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</si>
  <si>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</si>
  <si>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</si>
  <si>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</si>
  <si>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</si>
  <si>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</si>
  <si>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</si>
  <si>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</si>
  <si>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</si>
  <si>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</si>
  <si>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</si>
  <si>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</si>
  <si>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</si>
  <si>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</si>
  <si>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</si>
  <si>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</si>
  <si>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</si>
  <si>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</si>
  <si>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</si>
  <si>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</si>
  <si>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</si>
  <si>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</si>
  <si>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</si>
  <si>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</si>
  <si>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</si>
  <si>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</si>
  <si>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</si>
  <si>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</si>
  <si>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</si>
  <si>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</si>
  <si>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</si>
  <si>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</si>
  <si>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</si>
  <si>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</si>
  <si>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</si>
  <si>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</si>
  <si>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</si>
  <si>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</si>
  <si>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</si>
  <si>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</si>
  <si>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</si>
  <si>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</si>
  <si>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</si>
  <si>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</si>
  <si>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</si>
  <si>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</si>
  <si>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</si>
  <si>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</si>
  <si>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</si>
  <si>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</si>
  <si>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</si>
  <si>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</si>
  <si>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</si>
  <si>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</si>
  <si>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</si>
  <si>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</si>
  <si>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</si>
  <si>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</si>
  <si>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</si>
  <si>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</si>
  <si>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</si>
  <si>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</si>
  <si>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</si>
  <si>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</si>
  <si>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</si>
  <si>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</si>
  <si>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</si>
  <si>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</si>
  <si>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</si>
  <si>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</si>
  <si>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</si>
  <si>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</si>
  <si>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</si>
  <si>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</si>
  <si>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</si>
  <si>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</si>
  <si>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</si>
  <si>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</si>
  <si>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</si>
  <si>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</si>
  <si>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</si>
  <si>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</si>
  <si>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</si>
  <si>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</si>
  <si>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</si>
  <si>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</si>
  <si>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</si>
  <si>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</si>
  <si>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</si>
  <si>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</si>
  <si>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</si>
  <si>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</si>
  <si>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</si>
  <si>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</si>
  <si>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</si>
  <si>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</si>
  <si>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</si>
  <si>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</si>
  <si>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</si>
  <si>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</si>
  <si>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</si>
  <si>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</si>
  <si>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</si>
  <si>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</si>
  <si>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</si>
  <si>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</si>
  <si>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</si>
  <si>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</si>
  <si>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</si>
  <si>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</si>
  <si>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</si>
  <si>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</si>
  <si>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</si>
  <si>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</si>
  <si>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</si>
  <si>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</si>
  <si>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</si>
  <si>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</si>
  <si>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</si>
  <si>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</si>
  <si>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</si>
  <si>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</si>
  <si>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</si>
  <si>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</si>
  <si>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</si>
  <si>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</si>
  <si>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</si>
  <si>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</si>
  <si>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</si>
  <si>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</si>
  <si>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</si>
  <si>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</si>
  <si>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</si>
  <si>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</si>
  <si>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</si>
  <si>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</si>
  <si>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</si>
  <si>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</si>
  <si>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</si>
  <si>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</si>
  <si>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</si>
  <si>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</si>
  <si>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</si>
  <si>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</si>
  <si>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</si>
  <si>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</si>
  <si>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</si>
  <si>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</si>
  <si>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</si>
  <si>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</si>
  <si>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</si>
  <si>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</si>
  <si>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</si>
  <si>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</si>
  <si>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</si>
  <si>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</si>
  <si>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</si>
  <si>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</si>
  <si>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</si>
  <si>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</si>
  <si>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</si>
  <si>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</si>
  <si>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</si>
  <si>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</si>
  <si>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</si>
  <si>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</si>
  <si>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</si>
  <si>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</si>
  <si>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</si>
  <si>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</si>
  <si>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</si>
  <si>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</si>
  <si>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</si>
  <si>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</si>
  <si>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</si>
  <si>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</si>
  <si>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</si>
  <si>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</si>
  <si>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</si>
  <si>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</si>
  <si>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</si>
  <si>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</si>
  <si>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</si>
  <si>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</si>
  <si>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</si>
  <si>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</si>
  <si>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</si>
  <si>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</si>
  <si>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</si>
  <si>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</si>
  <si>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</si>
  <si>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</si>
  <si>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</si>
  <si>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</si>
  <si>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</si>
  <si>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</si>
  <si>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</si>
  <si>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</si>
  <si>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</si>
  <si>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</si>
  <si>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</si>
  <si>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</si>
  <si>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</si>
  <si>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</si>
  <si>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</si>
  <si>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</si>
  <si>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</si>
  <si>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</si>
  <si>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</si>
  <si>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</si>
  <si>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</si>
  <si>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</si>
  <si>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</si>
  <si>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</si>
  <si>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</si>
  <si>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</si>
  <si>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</si>
  <si>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</si>
  <si>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</si>
  <si>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</si>
  <si>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</si>
  <si>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</si>
  <si>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</si>
  <si>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</si>
  <si>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</si>
  <si>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</si>
  <si>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</si>
  <si>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</si>
  <si>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</si>
  <si>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</si>
  <si>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</si>
  <si>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</si>
  <si>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</si>
  <si>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</si>
  <si>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</si>
  <si>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</si>
  <si>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</si>
  <si>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</si>
  <si>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</si>
  <si>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</si>
  <si>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</si>
  <si>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</si>
  <si>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</si>
  <si>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</si>
  <si>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</si>
  <si>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</si>
  <si>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</si>
  <si>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</si>
  <si>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</si>
  <si>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</si>
  <si>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</si>
  <si>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</si>
  <si>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</si>
  <si>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</si>
  <si>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</si>
  <si>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</si>
  <si>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</si>
  <si>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</si>
  <si>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</si>
  <si>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</si>
  <si>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</si>
  <si>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</si>
  <si>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</si>
  <si>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</si>
  <si>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</si>
  <si>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</si>
  <si>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</si>
  <si>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</si>
  <si>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</si>
  <si>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</si>
  <si>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</si>
  <si>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</si>
  <si>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</si>
  <si>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</si>
  <si>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</si>
  <si>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</si>
  <si>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</si>
  <si>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</si>
  <si>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</si>
  <si>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</si>
  <si>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</si>
  <si>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</si>
  <si>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</si>
  <si>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</si>
  <si>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</si>
  <si>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</si>
  <si>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</si>
  <si>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</si>
  <si>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</si>
  <si>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</si>
  <si>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</si>
  <si>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</si>
  <si>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</si>
  <si>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</si>
  <si>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</si>
  <si>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</si>
  <si>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</si>
  <si>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</si>
  <si>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</si>
  <si>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</si>
  <si>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</si>
  <si>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</si>
  <si>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</si>
  <si>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</si>
  <si>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</si>
  <si>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</si>
  <si>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</si>
  <si>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</si>
  <si>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</si>
  <si>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</si>
  <si>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</si>
  <si>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</si>
  <si>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</si>
  <si>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</si>
  <si>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</si>
  <si>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</si>
  <si>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</si>
  <si>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</si>
  <si>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</si>
  <si>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</si>
  <si>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</si>
  <si>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</si>
  <si>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</si>
  <si>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</si>
  <si>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</si>
  <si>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</si>
  <si>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</si>
  <si>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</si>
  <si>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</si>
  <si>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</si>
  <si>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</si>
  <si>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</si>
  <si>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</si>
  <si>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</si>
  <si>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</si>
  <si>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</si>
  <si>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</si>
  <si>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</si>
  <si>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</si>
  <si>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</si>
  <si>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</si>
  <si>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</si>
  <si>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</si>
  <si>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</si>
  <si>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</si>
  <si>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</si>
  <si>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</si>
  <si>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</si>
  <si>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</si>
  <si>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</si>
  <si>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</si>
  <si>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</si>
  <si>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</si>
  <si>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</si>
  <si>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</si>
  <si>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</si>
  <si>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</si>
  <si>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</si>
  <si>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</si>
  <si>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</si>
  <si>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</si>
  <si>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</si>
  <si>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</si>
  <si>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</si>
  <si>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</si>
  <si>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</si>
  <si>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</si>
  <si>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</si>
  <si>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</si>
  <si>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</si>
  <si>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</si>
  <si>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</si>
  <si>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</si>
  <si>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</si>
  <si>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</si>
  <si>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</si>
  <si>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</si>
  <si>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</si>
  <si>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</si>
  <si>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</si>
  <si>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</si>
  <si>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</si>
  <si>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</si>
  <si>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</si>
  <si>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</si>
  <si>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</si>
  <si>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</si>
  <si>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</si>
  <si>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</si>
  <si>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</si>
  <si>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</si>
  <si>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</si>
  <si>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</si>
  <si>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</si>
  <si>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</si>
  <si>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</si>
  <si>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</si>
  <si>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</si>
  <si>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</si>
  <si>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</si>
  <si>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</si>
  <si>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</si>
  <si>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</si>
  <si>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</si>
  <si>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</si>
  <si>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</si>
  <si>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</si>
  <si>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</si>
  <si>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</si>
  <si>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</si>
  <si>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</si>
  <si>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</si>
  <si>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</si>
  <si>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</si>
  <si>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</si>
  <si>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</si>
  <si>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</si>
  <si>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</si>
  <si>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</si>
  <si>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</si>
  <si>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</si>
  <si>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</si>
  <si>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</si>
  <si>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</si>
  <si>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</si>
  <si>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</si>
  <si>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</si>
  <si>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</si>
  <si>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</si>
  <si>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</si>
  <si>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</si>
  <si>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</si>
  <si>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</si>
  <si>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</si>
  <si>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</si>
  <si>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</si>
  <si>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</si>
  <si>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</si>
  <si>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</si>
  <si>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</si>
  <si>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</si>
  <si>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</si>
  <si>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</si>
  <si>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</si>
  <si>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</si>
  <si>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</si>
  <si>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</si>
  <si>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</si>
  <si>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</si>
  <si>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</si>
  <si>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</si>
  <si>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</si>
  <si>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</si>
  <si>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</si>
  <si>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</si>
  <si>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</si>
  <si>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</si>
  <si>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</si>
  <si>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</si>
  <si>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</si>
  <si>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</si>
  <si>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</si>
  <si>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</si>
  <si>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</si>
  <si>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</si>
  <si>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</si>
  <si>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</si>
  <si>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</si>
  <si>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</si>
  <si>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</si>
  <si>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</si>
  <si>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</si>
  <si>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</si>
  <si>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</si>
  <si>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</si>
  <si>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</si>
  <si>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</si>
  <si>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</si>
  <si>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</si>
  <si>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</si>
  <si>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</si>
  <si>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</si>
  <si>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</si>
  <si>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</si>
  <si>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</si>
  <si>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</si>
  <si>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</si>
  <si>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</si>
  <si>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</si>
  <si>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</si>
  <si>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</si>
  <si>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</si>
  <si>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</si>
  <si>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</si>
  <si>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</si>
  <si>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</si>
  <si>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</si>
  <si>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</si>
  <si>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</si>
  <si>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</si>
  <si>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</si>
  <si>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</si>
  <si>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</si>
  <si>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</si>
  <si>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</si>
  <si>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</si>
  <si>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</si>
  <si>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</si>
  <si>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</si>
  <si>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</si>
  <si>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</si>
  <si>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</si>
  <si>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</si>
  <si>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</si>
  <si>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</si>
  <si>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</si>
  <si>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</si>
  <si>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</si>
  <si>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</si>
  <si>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</si>
  <si>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</si>
  <si>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</si>
  <si>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</si>
  <si>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</si>
  <si>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</si>
  <si>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</si>
  <si>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</si>
  <si>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</si>
  <si>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</si>
  <si>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</si>
  <si>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</si>
  <si>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</si>
  <si>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</si>
  <si>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</si>
  <si>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</si>
  <si>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</si>
  <si>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</si>
  <si>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</si>
  <si>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</si>
  <si>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</si>
  <si>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</si>
  <si>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</si>
  <si>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</si>
  <si>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</si>
  <si>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</si>
  <si>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</si>
  <si>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</si>
  <si>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</si>
  <si>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</si>
  <si>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</si>
  <si>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</si>
  <si>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</si>
  <si>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</si>
  <si>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</si>
  <si>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</si>
  <si>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</si>
  <si>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</si>
  <si>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</si>
  <si>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</si>
  <si>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</si>
  <si>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</si>
  <si>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</si>
  <si>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</si>
  <si>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</si>
  <si>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</si>
  <si>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</si>
  <si>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</si>
  <si>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</si>
  <si>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</si>
  <si>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</si>
  <si>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</si>
  <si>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</si>
  <si>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</si>
  <si>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</si>
  <si>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</si>
  <si>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</si>
  <si>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</si>
  <si>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</si>
  <si>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</si>
  <si>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</si>
  <si>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</si>
  <si>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</si>
  <si>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</si>
  <si>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</si>
  <si>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</si>
  <si>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</si>
  <si>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</si>
  <si>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</si>
  <si>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</si>
  <si>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</si>
  <si>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</si>
  <si>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</si>
  <si>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</si>
  <si>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</si>
  <si>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</si>
  <si>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</si>
  <si>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</si>
  <si>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</si>
  <si>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</si>
  <si>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</si>
  <si>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</si>
  <si>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</si>
  <si>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</si>
  <si>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</si>
  <si>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</si>
  <si>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</si>
  <si>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</si>
  <si>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</si>
  <si>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</si>
  <si>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</si>
  <si>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</si>
  <si>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</si>
  <si>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</si>
  <si>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</si>
  <si>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</si>
  <si>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</si>
  <si>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</si>
  <si>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</si>
  <si>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</si>
  <si>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</si>
  <si>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</si>
  <si>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</si>
  <si>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</si>
  <si>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</si>
  <si>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</si>
  <si>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</si>
  <si>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</si>
  <si>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</si>
  <si>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</si>
  <si>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</si>
  <si>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</si>
  <si>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</si>
  <si>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</si>
  <si>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</si>
  <si>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</si>
  <si>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</si>
  <si>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</si>
  <si>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</si>
  <si>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</si>
  <si>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</si>
  <si>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</si>
  <si>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</si>
  <si>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</si>
  <si>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</si>
  <si>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</si>
  <si>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</si>
  <si>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</si>
  <si>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</si>
  <si>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</si>
  <si>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</si>
  <si>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</si>
  <si>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</si>
  <si>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</si>
  <si>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</si>
  <si>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</si>
  <si>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</si>
  <si>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</si>
  <si>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</si>
  <si>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</si>
  <si>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</si>
  <si>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</si>
  <si>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</si>
  <si>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</si>
  <si>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</si>
  <si>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</si>
  <si>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</si>
  <si>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</si>
  <si>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</si>
  <si>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</si>
  <si>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</si>
  <si>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</si>
  <si>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</si>
  <si>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</si>
  <si>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</si>
  <si>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</si>
  <si>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</si>
  <si>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</si>
  <si>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</si>
  <si>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</si>
  <si>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</si>
  <si>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</si>
  <si>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</si>
  <si>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</si>
  <si>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</si>
  <si>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</si>
  <si>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</si>
  <si>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</si>
  <si>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</si>
  <si>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</si>
  <si>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</si>
  <si>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</si>
  <si>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</si>
  <si>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</si>
  <si>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</si>
  <si>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</si>
  <si>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</si>
  <si>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</si>
  <si>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</si>
  <si>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</si>
  <si>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</si>
  <si>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</si>
  <si>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</si>
  <si>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</si>
  <si>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</si>
  <si>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</si>
  <si>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</si>
  <si>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</si>
  <si>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</si>
  <si>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</si>
  <si>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</si>
  <si>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</si>
  <si>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</si>
  <si>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</si>
  <si>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</si>
  <si>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</si>
  <si>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</si>
  <si>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</si>
  <si>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</si>
  <si>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</si>
  <si>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</si>
  <si>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</si>
  <si>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</si>
  <si>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</si>
  <si>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</si>
  <si>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</si>
  <si>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</si>
  <si>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</si>
  <si>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</si>
  <si>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</si>
  <si>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</si>
  <si>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</si>
  <si>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</si>
  <si>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</si>
  <si>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</si>
  <si>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</si>
  <si>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</si>
  <si>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</si>
  <si>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</si>
  <si>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</si>
  <si>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</si>
  <si>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</si>
  <si>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</si>
  <si>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</si>
  <si>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</si>
  <si>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</si>
  <si>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</si>
  <si>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</si>
  <si>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</si>
  <si>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</si>
  <si>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</si>
  <si>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</si>
  <si>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</si>
  <si>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</si>
  <si>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</si>
  <si>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</si>
  <si>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</si>
  <si>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</si>
  <si>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</si>
  <si>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</si>
  <si>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</si>
  <si>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</si>
  <si>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</si>
  <si>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</si>
  <si>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</si>
  <si>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</si>
  <si>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</si>
  <si>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</si>
  <si>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</si>
  <si>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</si>
  <si>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</si>
  <si>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</si>
  <si>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</si>
  <si>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</si>
  <si>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</si>
  <si>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</si>
  <si>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</si>
  <si>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</si>
  <si>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</si>
  <si>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</si>
  <si>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</si>
  <si>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</si>
  <si>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</si>
  <si>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</si>
  <si>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</si>
  <si>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</si>
  <si>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</si>
  <si>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</si>
  <si>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</si>
  <si>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</si>
  <si>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</si>
  <si>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</si>
  <si>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</si>
  <si>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</si>
  <si>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</si>
  <si>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</si>
  <si>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</si>
  <si>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</si>
  <si>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</si>
  <si>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</si>
  <si>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</si>
  <si>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</si>
  <si>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</si>
  <si>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</si>
  <si>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</si>
  <si>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</si>
  <si>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</si>
  <si>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</si>
  <si>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</si>
  <si>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</si>
  <si>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</si>
  <si>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</si>
  <si>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</si>
  <si>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</si>
  <si>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</si>
  <si>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</si>
  <si>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</si>
  <si>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</si>
  <si>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</si>
  <si>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</si>
  <si>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</si>
  <si>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</si>
  <si>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</si>
  <si>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</si>
  <si>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</si>
  <si>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</si>
  <si>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</si>
  <si>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</si>
  <si>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</si>
  <si>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</si>
  <si>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</si>
  <si>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</si>
  <si>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</si>
  <si>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</si>
  <si>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</si>
  <si>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</si>
  <si>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</si>
  <si>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</si>
  <si>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</si>
  <si>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</si>
  <si>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</si>
  <si>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</si>
  <si>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</si>
  <si>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</si>
  <si>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</si>
  <si>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</si>
  <si>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</si>
  <si>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</si>
  <si>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</si>
  <si>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</si>
  <si>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</si>
  <si>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</si>
  <si>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</si>
  <si>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</si>
  <si>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</si>
  <si>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</si>
  <si>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</si>
  <si>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</si>
  <si>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</si>
  <si>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</si>
  <si>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</si>
  <si>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</si>
  <si>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</si>
  <si>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</si>
  <si>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</si>
  <si>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</si>
  <si>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</si>
  <si>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</si>
  <si>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</si>
  <si>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</si>
  <si>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</si>
  <si>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</si>
  <si>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</si>
  <si>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</si>
  <si>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</si>
  <si>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</si>
  <si>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</si>
  <si>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</si>
  <si>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</si>
  <si>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</si>
  <si>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</si>
  <si>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</si>
  <si>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</si>
  <si>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</si>
  <si>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</si>
  <si>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</si>
  <si>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</si>
  <si>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</si>
  <si>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</si>
  <si>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</si>
  <si>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</si>
  <si>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</si>
  <si>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</si>
  <si>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</si>
  <si>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</si>
  <si>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</si>
  <si>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</si>
  <si>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</si>
  <si>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</si>
  <si>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</si>
  <si>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</si>
  <si>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</si>
  <si>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</si>
  <si>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</si>
  <si>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</si>
  <si>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</si>
  <si>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</si>
  <si>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</si>
  <si>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</si>
  <si>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</si>
  <si>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</si>
  <si>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</si>
  <si>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</si>
  <si>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</si>
  <si>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</si>
  <si>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</si>
  <si>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</si>
  <si>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</si>
  <si>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</si>
  <si>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</si>
  <si>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</si>
  <si>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</si>
  <si>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</si>
  <si>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</si>
  <si>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</si>
  <si>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</si>
  <si>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</si>
  <si>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</si>
  <si>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</si>
  <si>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</si>
  <si>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</si>
  <si>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</si>
  <si>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</si>
  <si>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</si>
  <si>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</si>
  <si>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</si>
  <si>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</si>
  <si>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</si>
  <si>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</si>
  <si>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</si>
  <si>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</si>
  <si>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</si>
  <si>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</si>
  <si>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</si>
  <si>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</si>
  <si>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</si>
  <si>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</si>
  <si>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</si>
  <si>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</si>
  <si>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</si>
  <si>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</si>
  <si>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</si>
  <si>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</si>
  <si>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</si>
  <si>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</si>
  <si>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</si>
  <si>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</si>
  <si>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</si>
  <si>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</si>
  <si>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</si>
  <si>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</si>
  <si>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</si>
  <si>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</si>
  <si>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</si>
  <si>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</si>
  <si>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</si>
  <si>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</si>
  <si>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</si>
  <si>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</si>
  <si>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</si>
  <si>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</si>
  <si>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</si>
  <si>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</si>
  <si>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</si>
  <si>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</si>
  <si>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</si>
  <si>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</si>
  <si>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</si>
  <si>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</si>
  <si>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</si>
  <si>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</si>
  <si>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</si>
  <si>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</si>
  <si>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</si>
  <si>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</si>
  <si>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</si>
  <si>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</si>
  <si>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</si>
  <si>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</si>
  <si>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</si>
  <si>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</si>
  <si>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</si>
  <si>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</si>
  <si>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</si>
  <si>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</si>
  <si>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</si>
  <si>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</si>
  <si>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</si>
  <si>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</si>
  <si>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</si>
  <si>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</si>
  <si>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</si>
  <si>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</si>
  <si>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</si>
  <si>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</si>
  <si>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</si>
  <si>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</si>
  <si>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</si>
  <si>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</si>
  <si>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</si>
  <si>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</si>
  <si>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</si>
  <si>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</si>
  <si>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</si>
  <si>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</si>
  <si>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</si>
  <si>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</si>
  <si>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</si>
  <si>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</si>
  <si>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</si>
  <si>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</si>
  <si>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</si>
  <si>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</si>
  <si>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</si>
  <si>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</si>
  <si>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</si>
  <si>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</si>
  <si>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</si>
  <si>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</si>
  <si>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</si>
  <si>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</si>
  <si>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</si>
  <si>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</si>
  <si>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</si>
  <si>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</si>
  <si>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</si>
  <si>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</si>
  <si>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</si>
  <si>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</si>
  <si>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</si>
  <si>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</si>
  <si>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</si>
  <si>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</si>
  <si>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</si>
  <si>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</si>
  <si>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</si>
  <si>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</si>
  <si>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</si>
  <si>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</si>
  <si>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</si>
  <si>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</si>
  <si>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</si>
  <si>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</si>
  <si>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</si>
  <si>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</si>
  <si>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</si>
  <si>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</si>
  <si>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</si>
  <si>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</si>
  <si>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</si>
  <si>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</si>
  <si>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</si>
  <si>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</si>
  <si>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</si>
  <si>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</si>
  <si>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</si>
  <si>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</si>
  <si>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</si>
  <si>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</si>
  <si>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</si>
  <si>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</si>
  <si>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</si>
  <si>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</si>
  <si>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</si>
  <si>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</si>
  <si>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</si>
  <si>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</si>
  <si>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</si>
  <si>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</si>
  <si>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</si>
  <si>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</si>
  <si>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</si>
  <si>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</si>
  <si>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</si>
  <si>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</si>
  <si>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</si>
  <si>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</si>
  <si>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</si>
  <si>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</si>
  <si>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</si>
  <si>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</si>
  <si>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</si>
  <si>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</si>
  <si>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</si>
  <si>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</si>
  <si>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</si>
  <si>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</si>
  <si>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</si>
  <si>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</si>
  <si>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</si>
  <si>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</si>
  <si>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</si>
  <si>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</si>
  <si>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</si>
  <si>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</si>
  <si>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</si>
  <si>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</si>
  <si>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</si>
  <si>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</si>
  <si>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</si>
  <si>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</si>
  <si>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</si>
  <si>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</si>
  <si>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</si>
  <si>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</si>
  <si>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</si>
  <si>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</si>
  <si>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</si>
  <si>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</si>
  <si>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</si>
  <si>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</si>
  <si>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</si>
  <si>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</si>
  <si>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</si>
  <si>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</si>
  <si>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</si>
  <si>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</si>
  <si>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</si>
  <si>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</si>
  <si>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</si>
  <si>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</si>
  <si>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</si>
  <si>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</si>
  <si>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</si>
  <si>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</si>
  <si>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</si>
  <si>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</si>
  <si>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</si>
  <si>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</si>
  <si>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</si>
  <si>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</si>
  <si>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</si>
  <si>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</si>
  <si>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</si>
  <si>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</si>
  <si>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</si>
  <si>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</si>
  <si>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</si>
  <si>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</si>
  <si>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</si>
  <si>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</si>
  <si>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</si>
  <si>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</si>
  <si>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</si>
  <si>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</si>
  <si>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</si>
  <si>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</si>
  <si>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</si>
  <si>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</si>
  <si>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</si>
  <si>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</si>
  <si>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</si>
  <si>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</si>
  <si>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</si>
  <si>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</si>
  <si>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</si>
  <si>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</si>
  <si>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</si>
  <si>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</si>
  <si>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</si>
  <si>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</si>
  <si>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</si>
  <si>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</si>
  <si>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</si>
  <si>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</si>
  <si>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</si>
  <si>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</si>
  <si>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</si>
  <si>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</si>
  <si>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</si>
  <si>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</si>
  <si>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</si>
  <si>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</si>
  <si>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</si>
  <si>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</si>
  <si>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</si>
  <si>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</si>
  <si>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</si>
  <si>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</si>
  <si>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</si>
  <si>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</si>
  <si>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</si>
  <si>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</si>
  <si>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</si>
  <si>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</si>
  <si>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</si>
  <si>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</si>
  <si>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</si>
  <si>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</si>
  <si>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</si>
  <si>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</si>
  <si>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</si>
  <si>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</si>
  <si>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</si>
  <si>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</si>
  <si>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</si>
  <si>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</si>
  <si>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</si>
  <si>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</si>
  <si>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</si>
  <si>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</si>
  <si>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</si>
  <si>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</si>
  <si>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</si>
  <si>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</si>
  <si>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</si>
  <si>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</si>
  <si>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</si>
  <si>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</si>
  <si>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</si>
  <si>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</si>
  <si>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</si>
  <si>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</si>
  <si>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</si>
  <si>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</si>
  <si>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</si>
  <si>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</si>
  <si>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</si>
  <si>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</si>
  <si>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</si>
  <si>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</si>
  <si>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</si>
  <si>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</si>
  <si>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</si>
  <si>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</si>
  <si>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</si>
  <si>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</si>
  <si>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</si>
  <si>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</si>
  <si>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</si>
  <si>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</si>
  <si>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</si>
  <si>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</si>
  <si>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</si>
  <si>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</si>
  <si>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</si>
  <si>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</si>
  <si>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</si>
  <si>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</si>
  <si>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</si>
  <si>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</si>
  <si>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</si>
  <si>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</si>
  <si>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</si>
  <si>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</si>
  <si>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</si>
  <si>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</si>
  <si>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</si>
  <si>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</si>
  <si>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</si>
  <si>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</si>
  <si>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</si>
  <si>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</si>
  <si>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</si>
  <si>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</si>
  <si>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</si>
  <si>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</si>
  <si>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</si>
  <si>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</si>
  <si>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</si>
  <si>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</si>
  <si>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</si>
  <si>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</si>
  <si>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</si>
  <si>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</si>
  <si>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</si>
  <si>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</si>
  <si>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</si>
  <si>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</si>
  <si>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</si>
  <si>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</si>
  <si>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</si>
  <si>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</si>
  <si>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</si>
  <si>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</si>
  <si>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</si>
  <si>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</si>
  <si>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</si>
  <si>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</si>
  <si>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</si>
  <si>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</si>
  <si>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</si>
  <si>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</si>
  <si>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</si>
  <si>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</si>
  <si>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</si>
  <si>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</si>
  <si>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</si>
  <si>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</si>
  <si>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</si>
  <si>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</si>
  <si>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</si>
  <si>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</si>
  <si>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</si>
  <si>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</si>
  <si>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</si>
  <si>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</si>
  <si>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</si>
  <si>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</si>
  <si>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</si>
  <si>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</si>
  <si>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</si>
  <si>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</si>
  <si>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</si>
  <si>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</si>
  <si>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</si>
  <si>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</si>
  <si>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</si>
  <si>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</si>
  <si>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</si>
  <si>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</si>
  <si>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</si>
  <si>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</si>
  <si>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</si>
  <si>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</si>
  <si>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</si>
  <si>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</si>
  <si>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</si>
  <si>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</si>
  <si>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</si>
  <si>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</si>
  <si>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</si>
  <si>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</si>
  <si>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</si>
  <si>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</si>
  <si>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</si>
  <si>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</si>
  <si>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</si>
  <si>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</si>
  <si>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</si>
  <si>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</si>
  <si>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</si>
  <si>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</si>
  <si>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</si>
  <si>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</si>
  <si>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</si>
  <si>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</si>
  <si>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</si>
  <si>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</si>
  <si>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</si>
  <si>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</si>
  <si>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</si>
  <si>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</si>
  <si>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</si>
  <si>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</si>
  <si>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</si>
  <si>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</si>
  <si>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</si>
  <si>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</si>
  <si>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</si>
  <si>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</si>
  <si>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</si>
  <si>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</si>
  <si>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</si>
  <si>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</si>
  <si>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</si>
  <si>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</si>
  <si>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</si>
  <si>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</si>
  <si>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</si>
  <si>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</si>
  <si>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</si>
  <si>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</si>
  <si>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</si>
  <si>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</si>
  <si>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</si>
  <si>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</si>
  <si>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</si>
  <si>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</si>
  <si>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</si>
  <si>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</si>
  <si>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</si>
  <si>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</si>
  <si>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</si>
  <si>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</si>
  <si>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</si>
  <si>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</si>
  <si>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</si>
  <si>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</si>
  <si>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</si>
  <si>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</si>
  <si>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</si>
  <si>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</si>
  <si>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</si>
  <si>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</si>
  <si>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</si>
  <si>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</si>
  <si>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</si>
  <si>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</si>
  <si>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</si>
  <si>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</si>
  <si>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</si>
  <si>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</si>
  <si>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</si>
  <si>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</si>
  <si>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</si>
  <si>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</si>
  <si>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</si>
  <si>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</si>
  <si>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</si>
  <si>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</si>
  <si>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</si>
  <si>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</si>
  <si>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</si>
  <si>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</si>
  <si>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</si>
  <si>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</si>
  <si>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</si>
  <si>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</si>
  <si>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</si>
  <si>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</si>
  <si>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</si>
  <si>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</si>
  <si>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</si>
  <si>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</si>
  <si>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</si>
  <si>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</si>
  <si>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</si>
  <si>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</si>
  <si>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</si>
  <si>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</si>
  <si>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</si>
  <si>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</si>
  <si>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</si>
  <si>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</si>
  <si>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</si>
  <si>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</si>
  <si>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</si>
  <si>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</si>
  <si>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</si>
  <si>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</si>
  <si>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</si>
  <si>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</si>
  <si>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</si>
  <si>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</si>
  <si>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</si>
  <si>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</si>
  <si>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</si>
  <si>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</si>
  <si>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</si>
  <si>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</si>
  <si>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</si>
  <si>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</si>
  <si>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</si>
  <si>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</si>
  <si>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</si>
  <si>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</si>
  <si>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</si>
  <si>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</si>
  <si>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</si>
  <si>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</si>
  <si>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</si>
  <si>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</si>
  <si>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</si>
  <si>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</si>
  <si>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</si>
  <si>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</si>
  <si>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</si>
  <si>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</si>
  <si>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</si>
  <si>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</si>
  <si>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</si>
  <si>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</si>
  <si>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</si>
  <si>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</si>
  <si>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</si>
  <si>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</si>
  <si>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</si>
  <si>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</si>
  <si>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</si>
  <si>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</si>
  <si>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</si>
  <si>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</si>
  <si>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</si>
  <si>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</si>
  <si>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</si>
  <si>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</si>
  <si>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</si>
  <si>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</si>
  <si>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</si>
  <si>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</si>
  <si>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</si>
  <si>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</si>
  <si>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</si>
  <si>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</si>
  <si>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</si>
  <si>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</si>
  <si>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</si>
  <si>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</si>
  <si>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</si>
  <si>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</si>
  <si>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</si>
  <si>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</si>
  <si>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</si>
  <si>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</si>
  <si>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</si>
  <si>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</si>
  <si>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</si>
  <si>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</si>
  <si>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</si>
  <si>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</si>
  <si>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</si>
  <si>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</si>
  <si>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</si>
  <si>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</si>
  <si>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</si>
  <si>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</si>
  <si>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</si>
  <si>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</si>
  <si>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</si>
  <si>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</si>
  <si>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</si>
  <si>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</si>
  <si>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</si>
  <si>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</si>
  <si>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</si>
  <si>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</si>
  <si>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</si>
  <si>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</si>
  <si>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</si>
  <si>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</si>
  <si>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</si>
  <si>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</si>
  <si>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</si>
  <si>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</si>
  <si>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</si>
  <si>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</si>
  <si>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</si>
  <si>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</si>
  <si>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</si>
  <si>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</si>
  <si>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</si>
  <si>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</si>
  <si>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</si>
  <si>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</si>
  <si>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</si>
  <si>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</si>
  <si>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</si>
  <si>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</si>
  <si>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</si>
  <si>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</si>
  <si>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</si>
  <si>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</si>
  <si>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</si>
  <si>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</si>
  <si>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</si>
  <si>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</si>
  <si>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</si>
  <si>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</si>
  <si>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</si>
  <si>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</si>
  <si>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</si>
  <si>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</si>
  <si>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</si>
  <si>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</si>
  <si>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</si>
  <si>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</si>
  <si>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</si>
  <si>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</si>
  <si>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</si>
  <si>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</si>
  <si>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</si>
  <si>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</si>
  <si>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</si>
  <si>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</si>
  <si>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</si>
  <si>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</si>
  <si>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</si>
  <si>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</si>
  <si>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</si>
  <si>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</si>
  <si>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</si>
  <si>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</si>
  <si>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</si>
  <si>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</si>
  <si>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</si>
  <si>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</si>
  <si>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</si>
  <si>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</si>
  <si>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</si>
  <si>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</si>
  <si>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</si>
  <si>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</si>
  <si>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</si>
  <si>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</si>
  <si>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</si>
  <si>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</si>
  <si>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</si>
  <si>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</si>
  <si>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</si>
  <si>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</si>
  <si>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</si>
  <si>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</si>
  <si>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</si>
  <si>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</si>
  <si>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</si>
  <si>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</si>
  <si>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</si>
  <si>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</si>
  <si>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</si>
  <si>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</si>
  <si>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</si>
  <si>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</si>
  <si>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</si>
  <si>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</si>
  <si>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</si>
  <si>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</si>
  <si>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</si>
  <si>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</si>
  <si>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</si>
  <si>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</si>
  <si>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</si>
  <si>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</si>
  <si>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</si>
  <si>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</si>
  <si>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</si>
  <si>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</si>
  <si>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</si>
  <si>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</si>
  <si>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</si>
  <si>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</si>
  <si>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</si>
  <si>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</si>
  <si>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</si>
  <si>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</si>
  <si>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</si>
  <si>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</si>
  <si>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</si>
  <si>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</si>
  <si>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</si>
  <si>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</si>
  <si>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</si>
  <si>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</si>
  <si>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</si>
  <si>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</si>
  <si>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</si>
  <si>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</si>
  <si>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</si>
  <si>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</si>
  <si>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</si>
  <si>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</si>
  <si>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</si>
  <si>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</si>
  <si>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</si>
  <si>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</si>
  <si>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</si>
  <si>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</si>
  <si>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</si>
  <si>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</si>
  <si>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</si>
  <si>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</si>
  <si>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</si>
  <si>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</si>
  <si>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</si>
  <si>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</si>
  <si>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</si>
  <si>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</si>
  <si>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</si>
  <si>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</si>
  <si>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</si>
  <si>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</si>
  <si>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</si>
  <si>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</si>
  <si>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</si>
  <si>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</si>
  <si>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</si>
  <si>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</si>
  <si>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</si>
  <si>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</si>
  <si>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</si>
  <si>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</si>
  <si>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</si>
  <si>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</si>
  <si>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</si>
  <si>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</si>
  <si>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</si>
  <si>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</si>
  <si>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</si>
  <si>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</si>
  <si>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</si>
  <si>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</si>
  <si>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</si>
  <si>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</si>
  <si>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</si>
  <si>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</si>
  <si>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</si>
  <si>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</si>
  <si>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</si>
  <si>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</si>
  <si>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</si>
  <si>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</si>
  <si>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</si>
  <si>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</si>
  <si>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</si>
  <si>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</si>
  <si>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</si>
  <si>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</si>
  <si>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</si>
  <si>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</si>
  <si>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</si>
  <si>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</si>
  <si>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</si>
  <si>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</si>
  <si>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</si>
  <si>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</si>
  <si>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</si>
  <si>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</si>
  <si>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</si>
  <si>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</si>
  <si>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</si>
  <si>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</si>
  <si>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</si>
  <si>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</si>
  <si>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</si>
  <si>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</si>
  <si>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</si>
  <si>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</si>
  <si>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</si>
  <si>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</si>
  <si>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</si>
  <si>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</si>
  <si>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</si>
  <si>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</si>
  <si>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</si>
  <si>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</si>
  <si>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</si>
  <si>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</si>
  <si>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</si>
  <si>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</si>
  <si>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</si>
  <si>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</si>
  <si>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</si>
  <si>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</si>
  <si>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</si>
  <si>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</si>
  <si>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</si>
  <si>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</si>
  <si>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</si>
  <si>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</si>
  <si>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</si>
  <si>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</si>
  <si>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</si>
  <si>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</si>
  <si>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</si>
  <si>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</si>
  <si>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</si>
  <si>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</si>
  <si>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</si>
  <si>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</si>
  <si>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</si>
  <si>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</si>
  <si>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</si>
  <si>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</si>
  <si>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</si>
  <si>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</si>
  <si>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</si>
  <si>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</si>
  <si>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</si>
  <si>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</si>
  <si>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</si>
  <si>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</si>
  <si>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</si>
  <si>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</si>
  <si>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</si>
  <si>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</si>
  <si>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</si>
  <si>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</si>
  <si>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</si>
  <si>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</si>
  <si>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</si>
  <si>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</si>
  <si>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</si>
  <si>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</si>
  <si>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</si>
  <si>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</si>
  <si>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</si>
  <si>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</si>
  <si>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</si>
  <si>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</si>
  <si>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</si>
  <si>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</si>
  <si>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</si>
  <si>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</si>
  <si>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</si>
  <si>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</si>
  <si>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</si>
  <si>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</si>
  <si>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</si>
  <si>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</si>
  <si>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</si>
  <si>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</si>
  <si>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</si>
  <si>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</si>
  <si>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</si>
  <si>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</si>
  <si>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</si>
  <si>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</si>
  <si>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</si>
  <si>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</si>
  <si>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</si>
  <si>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</si>
  <si>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</si>
  <si>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</si>
  <si>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</si>
  <si>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</si>
  <si>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</si>
  <si>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</si>
  <si>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</si>
  <si>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</si>
  <si>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</si>
  <si>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</si>
  <si>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</si>
  <si>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</si>
  <si>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</si>
  <si>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</si>
  <si>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</si>
  <si>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</si>
  <si>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</si>
  <si>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</si>
  <si>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</si>
  <si>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</si>
  <si>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</si>
  <si>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</si>
  <si>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</si>
  <si>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</si>
  <si>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</si>
  <si>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</si>
  <si>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</si>
  <si>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</si>
  <si>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</si>
  <si>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</si>
  <si>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</si>
  <si>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</si>
  <si>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</si>
  <si>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</si>
  <si>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</si>
  <si>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</si>
  <si>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</si>
  <si>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</si>
  <si>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</si>
  <si>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</si>
  <si>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</si>
  <si>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</si>
  <si>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</si>
  <si>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</si>
  <si>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</si>
  <si>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</si>
  <si>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</si>
  <si>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</si>
  <si>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</si>
  <si>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</si>
  <si>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</si>
  <si>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</si>
  <si>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</si>
  <si>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</si>
  <si>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</si>
  <si>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</si>
  <si>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</si>
  <si>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</si>
  <si>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</si>
  <si>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</si>
  <si>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</si>
  <si>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</si>
  <si>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</si>
  <si>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</si>
  <si>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</si>
  <si>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</si>
  <si>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</si>
  <si>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</si>
  <si>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</si>
  <si>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</si>
  <si>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</si>
  <si>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</si>
  <si>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</si>
  <si>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</si>
  <si>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</si>
  <si>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</si>
  <si>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</si>
  <si>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</si>
  <si>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</si>
  <si>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</si>
  <si>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</si>
  <si>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</si>
  <si>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</si>
  <si>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</si>
  <si>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</si>
  <si>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</si>
  <si>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</si>
  <si>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</si>
  <si>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</si>
  <si>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</si>
  <si>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</si>
  <si>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</si>
  <si>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</si>
  <si>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</si>
  <si>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</si>
  <si>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</si>
  <si>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</si>
  <si>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</si>
  <si>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</si>
  <si>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</si>
  <si>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</si>
  <si>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</si>
  <si>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</si>
  <si>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</si>
  <si>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</si>
  <si>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</si>
  <si>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</si>
  <si>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</si>
  <si>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</si>
  <si>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</si>
  <si>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</si>
  <si>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</si>
  <si>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</si>
  <si>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</si>
  <si>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</si>
  <si>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</si>
  <si>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</si>
  <si>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</si>
  <si>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</si>
  <si>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</si>
  <si>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</si>
  <si>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</si>
  <si>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</si>
  <si>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</si>
  <si>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</si>
  <si>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</si>
  <si>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</si>
  <si>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</si>
  <si>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</si>
  <si>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</si>
  <si>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</si>
  <si>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</si>
  <si>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</si>
  <si>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</si>
  <si>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</si>
  <si>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</si>
  <si>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</si>
  <si>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</si>
  <si>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</si>
  <si>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</si>
  <si>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</si>
  <si>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</si>
  <si>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</si>
  <si>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</si>
  <si>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</si>
  <si>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</si>
  <si>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</si>
  <si>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</si>
  <si>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</si>
  <si>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</si>
  <si>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</si>
  <si>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</si>
  <si>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</si>
  <si>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</si>
  <si>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</si>
  <si>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</si>
  <si>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</si>
  <si>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</si>
  <si>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</si>
  <si>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</si>
  <si>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</si>
  <si>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</si>
  <si>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</si>
  <si>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</si>
  <si>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</si>
  <si>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</si>
  <si>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</si>
  <si>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</si>
  <si>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</si>
  <si>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</si>
  <si>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</si>
  <si>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</si>
  <si>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</si>
  <si>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</si>
  <si>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</si>
  <si>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</si>
  <si>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</si>
  <si>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</si>
  <si>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</si>
  <si>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</si>
  <si>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</si>
  <si>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</si>
  <si>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</si>
  <si>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</si>
  <si>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</si>
  <si>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</si>
  <si>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</si>
  <si>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</si>
  <si>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</si>
  <si>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</si>
  <si>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</si>
  <si>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</si>
  <si>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</si>
  <si>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</si>
  <si>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</si>
  <si>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</si>
  <si>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</si>
  <si>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</si>
  <si>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</si>
  <si>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</si>
  <si>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</si>
  <si>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</si>
  <si>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</si>
  <si>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</si>
  <si>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</si>
  <si>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</si>
  <si>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</si>
  <si>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</si>
  <si>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</si>
  <si>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</si>
  <si>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</si>
  <si>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</si>
  <si>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</si>
  <si>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</si>
  <si>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</si>
  <si>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</si>
  <si>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</si>
  <si>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</si>
  <si>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</si>
  <si>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</si>
  <si>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</si>
  <si>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</si>
  <si>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</si>
  <si>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</si>
  <si>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</si>
  <si>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</si>
  <si>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</si>
  <si>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</si>
  <si>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</si>
  <si>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</si>
  <si>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</si>
  <si>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</si>
  <si>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</si>
  <si>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</si>
  <si>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</si>
  <si>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</si>
  <si>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</si>
  <si>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</si>
  <si>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</si>
  <si>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</si>
  <si>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</si>
  <si>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</si>
  <si>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</si>
  <si>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</si>
  <si>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</si>
  <si>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</si>
  <si>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</si>
  <si>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</si>
  <si>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</si>
  <si>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</si>
  <si>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</si>
  <si>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</si>
  <si>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</si>
  <si>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</si>
  <si>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</si>
  <si>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</si>
  <si>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</si>
  <si>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</si>
  <si>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</si>
  <si>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</si>
  <si>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</si>
  <si>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</si>
  <si>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</si>
  <si>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</si>
  <si>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</si>
  <si>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</si>
  <si>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</si>
  <si>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</si>
  <si>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</si>
  <si>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</si>
  <si>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</si>
  <si>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</si>
  <si>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</si>
  <si>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</si>
  <si>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</si>
  <si>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</si>
  <si>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</si>
  <si>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</si>
  <si>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</si>
  <si>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</si>
  <si>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</si>
  <si>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</si>
  <si>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</si>
  <si>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</si>
  <si>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</si>
  <si>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</si>
  <si>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</si>
  <si>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</si>
  <si>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</si>
  <si>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</si>
  <si>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</si>
  <si>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</si>
  <si>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</si>
  <si>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</si>
  <si>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</si>
  <si>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</si>
  <si>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</si>
  <si>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</si>
  <si>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</si>
  <si>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</si>
  <si>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</si>
  <si>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</si>
  <si>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</si>
  <si>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</si>
  <si>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</si>
  <si>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</si>
  <si>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</si>
  <si>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</si>
  <si>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</si>
  <si>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</si>
  <si>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</si>
  <si>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</si>
  <si>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</si>
  <si>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</si>
  <si>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</si>
  <si>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</si>
  <si>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</si>
  <si>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</si>
  <si>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</si>
  <si>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</si>
  <si>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</si>
  <si>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</si>
  <si>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</si>
  <si>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</si>
  <si>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</si>
  <si>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</si>
  <si>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</si>
  <si>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</si>
  <si>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</si>
  <si>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</si>
  <si>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</si>
  <si>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</si>
  <si>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</si>
  <si>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</si>
  <si>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</si>
  <si>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</si>
  <si>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</si>
  <si>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</si>
  <si>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</si>
  <si>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</si>
  <si>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</si>
  <si>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</si>
  <si>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</si>
  <si>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</si>
  <si>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</si>
  <si>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</si>
  <si>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</si>
  <si>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</si>
  <si>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</si>
  <si>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</si>
  <si>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</si>
  <si>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</si>
  <si>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</si>
  <si>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</si>
  <si>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</si>
  <si>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</si>
  <si>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</si>
  <si>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</si>
  <si>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</si>
  <si>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</si>
  <si>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</si>
  <si>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</si>
  <si>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</si>
  <si>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</si>
  <si>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</si>
  <si>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</si>
  <si>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</si>
  <si>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</si>
  <si>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</si>
  <si>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</si>
  <si>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</si>
  <si>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</si>
  <si>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</si>
  <si>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</si>
  <si>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</si>
  <si>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</si>
  <si>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</si>
  <si>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</si>
  <si>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</si>
  <si>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</si>
  <si>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</si>
  <si>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</si>
  <si>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</si>
  <si>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</si>
  <si>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</si>
  <si>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</si>
  <si>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</si>
  <si>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</si>
  <si>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</si>
  <si>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</si>
  <si>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</si>
  <si>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</si>
  <si>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</si>
  <si>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</si>
  <si>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</si>
  <si>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</si>
  <si>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</si>
  <si>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</si>
  <si>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</si>
  <si>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</si>
  <si>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</si>
  <si>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</si>
  <si>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</si>
  <si>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</si>
  <si>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</si>
  <si>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</si>
  <si>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</si>
  <si>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</si>
  <si>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</si>
  <si>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</si>
  <si>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</si>
  <si>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</si>
  <si>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</si>
  <si>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</si>
  <si>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</si>
  <si>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</si>
  <si>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</si>
  <si>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</si>
  <si>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</si>
  <si>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</si>
  <si>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</si>
  <si>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</si>
  <si>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</si>
  <si>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</si>
  <si>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</si>
  <si>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</si>
  <si>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</si>
  <si>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</si>
  <si>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</si>
  <si>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</si>
  <si>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</si>
  <si>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</si>
  <si>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</si>
  <si>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</si>
  <si>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</si>
  <si>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</si>
  <si>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</si>
  <si>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</si>
  <si>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</si>
  <si>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</si>
  <si>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</si>
  <si>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</si>
  <si>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</si>
  <si>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</si>
  <si>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</si>
  <si>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</si>
  <si>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</si>
  <si>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</si>
  <si>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</si>
  <si>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</si>
  <si>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</si>
  <si>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</si>
  <si>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</si>
  <si>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</si>
  <si>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</si>
  <si>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</si>
  <si>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</si>
  <si>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</si>
  <si>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</si>
  <si>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</si>
  <si>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</si>
  <si>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</si>
  <si>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</si>
  <si>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</si>
  <si>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</si>
  <si>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</si>
  <si>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</si>
  <si>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</si>
  <si>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</si>
  <si>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</si>
  <si>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</si>
  <si>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</si>
  <si>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</si>
  <si>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</si>
  <si>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</si>
  <si>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</si>
  <si>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</si>
  <si>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</si>
  <si>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</si>
  <si>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</si>
  <si>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</si>
  <si>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</si>
  <si>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</si>
  <si>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</si>
  <si>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</si>
  <si>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</si>
  <si>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</si>
  <si>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</si>
  <si>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</si>
  <si>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</si>
  <si>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</si>
  <si>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</si>
  <si>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</si>
  <si>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</si>
  <si>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</si>
  <si>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</si>
  <si>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</si>
  <si>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</si>
  <si>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</si>
  <si>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</si>
  <si>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</si>
  <si>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</si>
  <si>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</si>
  <si>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</si>
  <si>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</si>
  <si>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</si>
  <si>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</si>
  <si>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</si>
  <si>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</si>
  <si>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</si>
  <si>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</si>
  <si>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</si>
  <si>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</si>
  <si>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</si>
  <si>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</si>
  <si>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</si>
  <si>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</si>
  <si>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</si>
  <si>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</si>
  <si>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</si>
  <si>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</si>
  <si>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</si>
  <si>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</si>
  <si>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</si>
  <si>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</si>
  <si>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</si>
  <si>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</si>
  <si>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</si>
  <si>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</si>
  <si>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</si>
  <si>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</si>
  <si>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</si>
  <si>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</si>
  <si>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</si>
  <si>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</si>
  <si>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</si>
  <si>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</si>
  <si>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</si>
  <si>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</si>
  <si>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</si>
  <si>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</si>
  <si>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</si>
  <si>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</si>
  <si>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</si>
  <si>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</si>
  <si>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</si>
  <si>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</si>
  <si>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</si>
  <si>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</si>
  <si>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</si>
  <si>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</si>
  <si>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</si>
  <si>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</si>
  <si>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</si>
  <si>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</si>
  <si>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</si>
  <si>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</si>
  <si>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</si>
  <si>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</si>
  <si>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</si>
  <si>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</si>
  <si>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</si>
  <si>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</si>
  <si>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</si>
  <si>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</si>
  <si>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</si>
  <si>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</si>
  <si>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</si>
  <si>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</si>
  <si>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</si>
  <si>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</si>
  <si>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</si>
  <si>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</si>
  <si>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</si>
  <si>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</si>
  <si>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</si>
  <si>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</si>
  <si>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</si>
  <si>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</si>
  <si>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</si>
  <si>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</si>
  <si>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</si>
  <si>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</si>
  <si>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</si>
  <si>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</si>
  <si>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</si>
  <si>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</si>
  <si>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</si>
  <si>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</si>
  <si>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</si>
  <si>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</si>
  <si>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</si>
  <si>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</si>
  <si>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</si>
  <si>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</si>
  <si>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</si>
  <si>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</si>
  <si>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</si>
  <si>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</si>
  <si>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</si>
  <si>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</si>
  <si>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</si>
  <si>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</si>
  <si>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</si>
  <si>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</si>
  <si>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</si>
  <si>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</si>
  <si>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</si>
  <si>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</si>
  <si>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</si>
  <si>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</si>
  <si>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</si>
  <si>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</si>
  <si>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</si>
  <si>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</si>
  <si>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</si>
  <si>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</si>
  <si>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</si>
  <si>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</si>
  <si>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</si>
  <si>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</si>
  <si>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</si>
  <si>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</si>
  <si>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</si>
  <si>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</si>
  <si>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</si>
  <si>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</si>
  <si>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</si>
  <si>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</si>
  <si>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</si>
  <si>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</si>
  <si>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</si>
  <si>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</si>
  <si>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</si>
  <si>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</si>
  <si>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</si>
  <si>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</si>
  <si>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</si>
  <si>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</si>
  <si>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</si>
  <si>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</si>
  <si>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</si>
  <si>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</si>
  <si>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</si>
  <si>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</si>
  <si>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</si>
  <si>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</si>
  <si>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</si>
  <si>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</si>
  <si>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</si>
  <si>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</si>
  <si>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</si>
  <si>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</si>
  <si>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</si>
  <si>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</si>
  <si>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</si>
  <si>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</si>
  <si>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</si>
  <si>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</si>
  <si>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</si>
  <si>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</si>
  <si>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</si>
  <si>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</si>
  <si>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</si>
  <si>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</si>
  <si>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</si>
  <si>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</si>
  <si>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</si>
  <si>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</si>
  <si>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</si>
  <si>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</si>
  <si>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</si>
  <si>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</si>
  <si>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</si>
  <si>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</si>
  <si>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</si>
  <si>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</si>
  <si>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</si>
  <si>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</si>
  <si>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</si>
  <si>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</si>
  <si>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</si>
  <si>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</si>
  <si>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</si>
  <si>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</si>
  <si>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</si>
  <si>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</si>
  <si>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</si>
  <si>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</si>
  <si>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</si>
  <si>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</si>
  <si>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</si>
  <si>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</si>
  <si>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</si>
  <si>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</si>
  <si>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</si>
  <si>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</si>
  <si>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</si>
  <si>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</si>
  <si>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</si>
  <si>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</si>
  <si>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</si>
  <si>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</si>
  <si>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</si>
  <si>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</si>
  <si>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</si>
  <si>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</si>
  <si>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</si>
  <si>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</si>
  <si>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</si>
  <si>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</si>
  <si>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</si>
  <si>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</si>
  <si>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</si>
  <si>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</si>
  <si>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</si>
  <si>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</si>
  <si>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</si>
  <si>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</si>
  <si>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</si>
  <si>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</si>
  <si>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</si>
  <si>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</si>
  <si>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</si>
  <si>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</si>
  <si>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</si>
  <si>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</si>
  <si>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</si>
  <si>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</si>
  <si>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</si>
  <si>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</si>
  <si>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</si>
  <si>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</si>
  <si>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</si>
  <si>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</si>
  <si>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</si>
  <si>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</si>
  <si>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</si>
  <si>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</si>
  <si>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</si>
  <si>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</si>
  <si>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</si>
  <si>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</si>
  <si>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</si>
  <si>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</si>
  <si>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</si>
  <si>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</si>
  <si>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</si>
  <si>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</si>
  <si>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</si>
  <si>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</si>
  <si>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</si>
  <si>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</si>
  <si>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</si>
  <si>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</si>
  <si>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</si>
  <si>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</si>
  <si>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</si>
  <si>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</si>
  <si>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</si>
  <si>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</si>
  <si>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</si>
  <si>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</si>
  <si>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</si>
  <si>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</si>
  <si>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</si>
  <si>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</si>
  <si>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</si>
  <si>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</si>
  <si>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</si>
  <si>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</si>
  <si>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</si>
  <si>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</si>
  <si>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</si>
  <si>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</si>
  <si>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</si>
  <si>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</si>
  <si>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</si>
  <si>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</si>
  <si>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</si>
  <si>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</si>
  <si>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</si>
  <si>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</si>
  <si>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</si>
  <si>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</si>
  <si>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</si>
  <si>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</si>
  <si>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</si>
  <si>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</si>
  <si>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</si>
  <si>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</si>
  <si>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</si>
  <si>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</si>
  <si>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</si>
  <si>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</si>
  <si>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</si>
  <si>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</si>
  <si>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</si>
  <si>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</si>
  <si>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</si>
  <si>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</si>
  <si>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</si>
  <si>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</si>
  <si>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</si>
  <si>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</si>
  <si>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</si>
  <si>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</si>
  <si>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</si>
  <si>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</si>
  <si>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</si>
  <si>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</si>
  <si>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</si>
  <si>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</si>
  <si>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</si>
  <si>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</si>
  <si>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</si>
  <si>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</si>
  <si>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</si>
  <si>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</si>
  <si>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</si>
  <si>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</si>
  <si>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</si>
  <si>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</si>
  <si>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</si>
  <si>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</si>
  <si>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</si>
  <si>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</si>
  <si>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</si>
  <si>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</si>
  <si>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</si>
  <si>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</si>
  <si>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</si>
  <si>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</si>
  <si>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</si>
  <si>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</si>
  <si>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</si>
  <si>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</si>
  <si>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</si>
  <si>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</si>
  <si>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</si>
  <si>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</si>
  <si>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</si>
  <si>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</si>
  <si>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</si>
  <si>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</si>
  <si>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</si>
  <si>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</si>
  <si>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</si>
  <si>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</si>
  <si>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</si>
  <si>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</si>
  <si>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</si>
  <si>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</si>
  <si>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</si>
  <si>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</si>
  <si>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</si>
  <si>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</si>
  <si>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</si>
  <si>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</si>
  <si>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</si>
  <si>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</si>
  <si>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</si>
  <si>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</si>
  <si>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</si>
  <si>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</si>
  <si>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</si>
  <si>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</si>
  <si>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</si>
  <si>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</si>
  <si>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</si>
  <si>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</si>
  <si>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</si>
  <si>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</si>
  <si>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</si>
  <si>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</si>
  <si>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</si>
  <si>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</si>
  <si>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</si>
  <si>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</si>
  <si>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</si>
  <si>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</si>
  <si>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</si>
  <si>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</si>
  <si>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</si>
  <si>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</si>
  <si>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</si>
  <si>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</si>
  <si>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</si>
  <si>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</si>
  <si>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</si>
  <si>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</si>
  <si>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</si>
  <si>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</si>
  <si>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</si>
  <si>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</si>
  <si>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</si>
  <si>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</si>
  <si>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</si>
  <si>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</si>
  <si>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</si>
  <si>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</si>
  <si>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</si>
  <si>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</si>
  <si>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</si>
  <si>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</si>
  <si>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</si>
  <si>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</si>
  <si>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</si>
  <si>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</si>
  <si>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</si>
  <si>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</si>
  <si>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</si>
  <si>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</si>
  <si>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</si>
  <si>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</si>
  <si>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</si>
  <si>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</si>
  <si>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</si>
  <si>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</si>
  <si>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</si>
  <si>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</si>
  <si>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</si>
  <si>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</si>
  <si>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</si>
  <si>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</si>
  <si>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</si>
  <si>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</si>
  <si>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</si>
  <si>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</si>
  <si>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</si>
  <si>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</si>
  <si>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</si>
  <si>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</si>
  <si>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</si>
  <si>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</si>
  <si>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</si>
  <si>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</si>
  <si>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</si>
  <si>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</si>
  <si>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</si>
  <si>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</si>
  <si>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</si>
  <si>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</si>
  <si>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</si>
  <si>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</si>
  <si>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</si>
  <si>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</si>
  <si>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</si>
  <si>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</si>
  <si>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</si>
  <si>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</si>
  <si>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</si>
  <si>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</si>
  <si>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</si>
  <si>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</si>
  <si>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</si>
  <si>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</si>
  <si>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</si>
  <si>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</si>
  <si>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</si>
  <si>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</si>
  <si>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</si>
  <si>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</si>
  <si>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</si>
  <si>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</si>
  <si>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</si>
  <si>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</si>
  <si>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</si>
  <si>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</si>
  <si>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</si>
  <si>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</si>
  <si>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</si>
  <si>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</si>
  <si>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</si>
  <si>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</si>
  <si>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</si>
  <si>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</si>
  <si>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</si>
  <si>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</si>
  <si>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</si>
  <si>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</si>
  <si>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</si>
  <si>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</si>
  <si>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</si>
  <si>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</si>
  <si>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</si>
  <si>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</si>
  <si>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</si>
  <si>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</si>
  <si>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</si>
  <si>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</si>
  <si>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</si>
  <si>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</si>
  <si>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</si>
  <si>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</si>
  <si>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</si>
  <si>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</si>
  <si>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</si>
  <si>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</si>
  <si>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</si>
  <si>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</si>
  <si>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</si>
  <si>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</si>
  <si>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</si>
  <si>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</si>
  <si>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</si>
  <si>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</si>
  <si>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</si>
  <si>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</si>
  <si>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</si>
  <si>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</si>
  <si>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</si>
  <si>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</si>
  <si>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</si>
  <si>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</si>
  <si>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</si>
  <si>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</si>
  <si>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</si>
  <si>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</si>
  <si>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</si>
  <si>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</si>
  <si>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</si>
  <si>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</si>
  <si>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</si>
  <si>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</si>
  <si>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</si>
  <si>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</si>
  <si>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</si>
  <si>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</si>
  <si>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</si>
  <si>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</si>
  <si>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</si>
  <si>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</si>
  <si>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</si>
  <si>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</si>
  <si>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</si>
  <si>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</si>
  <si>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</si>
  <si>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</si>
  <si>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</si>
  <si>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</si>
  <si>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</si>
  <si>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</si>
  <si>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</si>
  <si>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</si>
  <si>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</si>
  <si>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</si>
  <si>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</si>
  <si>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</si>
  <si>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</si>
  <si>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</si>
  <si>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</si>
  <si>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</si>
  <si>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</si>
  <si>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</si>
  <si>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</si>
  <si>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</si>
  <si>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</si>
  <si>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</si>
  <si>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</si>
  <si>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</si>
  <si>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</si>
  <si>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</si>
  <si>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</si>
  <si>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</si>
  <si>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</si>
  <si>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</si>
  <si>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</si>
  <si>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</si>
  <si>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</si>
  <si>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</si>
  <si>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</si>
  <si>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</si>
  <si>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</si>
  <si>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</si>
  <si>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</si>
  <si>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</si>
  <si>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</si>
  <si>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</si>
  <si>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</si>
  <si>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</si>
  <si>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</si>
  <si>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</si>
  <si>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</si>
  <si>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</si>
  <si>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</si>
  <si>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</si>
  <si>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</si>
  <si>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</si>
  <si>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</si>
  <si>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</si>
  <si>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</si>
  <si>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</si>
  <si>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</si>
  <si>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</si>
  <si>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</si>
  <si>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</si>
  <si>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</si>
  <si>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</si>
  <si>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</si>
  <si>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</si>
  <si>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</si>
  <si>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</si>
  <si>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</si>
  <si>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</si>
  <si>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</si>
  <si>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</si>
  <si>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</si>
  <si>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</si>
  <si>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</si>
  <si>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</si>
  <si>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</si>
  <si>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</si>
  <si>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</si>
  <si>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</si>
  <si>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</si>
  <si>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</si>
  <si>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</si>
  <si>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</si>
  <si>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</si>
  <si>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</si>
  <si>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</si>
  <si>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</si>
  <si>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</si>
  <si>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</si>
  <si>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</si>
  <si>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</si>
  <si>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</si>
  <si>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</si>
  <si>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</si>
  <si>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</si>
  <si>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</si>
  <si>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</si>
  <si>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</si>
  <si>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</si>
  <si>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</si>
  <si>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</si>
  <si>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</si>
  <si>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</si>
  <si>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</si>
  <si>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</si>
  <si>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</si>
  <si>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</si>
  <si>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</si>
  <si>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</si>
  <si>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</si>
  <si>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</si>
  <si>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</si>
  <si>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</si>
  <si>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</si>
  <si>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</si>
  <si>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</si>
  <si>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</si>
  <si>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</si>
  <si>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</si>
  <si>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</si>
  <si>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</si>
  <si>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</si>
  <si>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</si>
  <si>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</si>
  <si>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</si>
  <si>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</si>
  <si>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</si>
  <si>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</si>
  <si>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</si>
  <si>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</si>
  <si>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</si>
  <si>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</si>
  <si>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</si>
  <si>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</si>
  <si>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</si>
  <si>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</si>
  <si>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</si>
  <si>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</si>
  <si>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</si>
  <si>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</si>
  <si>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</si>
  <si>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</si>
  <si>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</si>
  <si>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</si>
  <si>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</si>
  <si>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</si>
  <si>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</si>
  <si>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</si>
  <si>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</si>
  <si>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</si>
  <si>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</si>
  <si>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</si>
  <si>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</si>
  <si>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</si>
  <si>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</si>
  <si>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</si>
  <si>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</si>
  <si>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</si>
  <si>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</si>
  <si>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</si>
  <si>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</si>
  <si>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</si>
  <si>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</si>
  <si>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</si>
  <si>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</si>
  <si>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</si>
  <si>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</si>
  <si>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</si>
  <si>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</si>
  <si>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</si>
  <si>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</si>
  <si>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</si>
  <si>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</si>
  <si>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</si>
  <si>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</si>
  <si>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</si>
  <si>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</si>
  <si>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</si>
  <si>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</si>
  <si>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</si>
  <si>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</si>
  <si>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</si>
  <si>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</si>
  <si>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</si>
  <si>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</si>
  <si>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</si>
  <si>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</si>
  <si>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</si>
  <si>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</si>
  <si>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</si>
  <si>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</si>
  <si>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</si>
  <si>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</si>
  <si>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</si>
  <si>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</si>
  <si>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</si>
  <si>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</si>
  <si>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</si>
  <si>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</si>
  <si>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</si>
  <si>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</si>
  <si>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</si>
  <si>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</si>
  <si>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</si>
  <si>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</si>
  <si>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</si>
  <si>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</si>
  <si>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</si>
  <si>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</si>
  <si>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</si>
  <si>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</si>
  <si>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</si>
  <si>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</si>
  <si>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</si>
  <si>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</si>
  <si>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</si>
  <si>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</si>
  <si>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</si>
  <si>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</si>
  <si>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</si>
  <si>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</si>
  <si>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</si>
  <si>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</si>
  <si>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</si>
  <si>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</si>
  <si>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</si>
  <si>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</si>
  <si>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</si>
  <si>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</si>
  <si>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</si>
  <si>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</si>
  <si>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</si>
  <si>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</si>
  <si>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</si>
  <si>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</si>
  <si>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</si>
  <si>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</si>
  <si>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</si>
  <si>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</si>
  <si>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</si>
  <si>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</si>
  <si>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</si>
  <si>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</si>
  <si>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</si>
  <si>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</si>
  <si>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</si>
  <si>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</si>
  <si>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</si>
  <si>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</si>
  <si>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</si>
  <si>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</si>
  <si>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</si>
  <si>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</si>
  <si>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</si>
  <si>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</si>
  <si>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</si>
  <si>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</si>
  <si>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</si>
  <si>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</si>
  <si>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</si>
  <si>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</si>
  <si>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</si>
  <si>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</si>
  <si>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</si>
  <si>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</si>
  <si>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</si>
  <si>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</si>
  <si>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</si>
  <si>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</si>
  <si>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</si>
  <si>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</si>
  <si>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</si>
  <si>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</si>
  <si>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</si>
  <si>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</si>
  <si>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</si>
  <si>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</si>
  <si>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</si>
  <si>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</si>
  <si>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</si>
  <si>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</si>
  <si>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</si>
  <si>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</si>
  <si>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</si>
  <si>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</si>
  <si>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</si>
  <si>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</si>
  <si>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</si>
  <si>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</si>
  <si>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</si>
  <si>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</si>
  <si>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</si>
  <si>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</si>
  <si>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</si>
  <si>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</si>
  <si>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</si>
  <si>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</si>
  <si>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</si>
  <si>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</si>
  <si>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</si>
  <si>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</si>
  <si>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</si>
  <si>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</si>
  <si>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</si>
  <si>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</si>
  <si>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</si>
  <si>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</si>
  <si>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</si>
  <si>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</si>
  <si>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</si>
  <si>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</si>
  <si>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</si>
  <si>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</si>
  <si>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</si>
  <si>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</si>
  <si>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</si>
  <si>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</si>
  <si>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</si>
  <si>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</si>
  <si>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</si>
  <si>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</si>
  <si>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</si>
  <si>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</si>
  <si>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</si>
  <si>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</si>
  <si>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</si>
  <si>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</si>
  <si>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</si>
  <si>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</si>
  <si>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</si>
  <si>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</si>
  <si>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</si>
  <si>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</si>
  <si>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</si>
  <si>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</si>
  <si>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</si>
  <si>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</si>
  <si>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</si>
  <si>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</si>
  <si>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</si>
  <si>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</si>
  <si>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</si>
  <si>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</si>
  <si>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</si>
  <si>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</si>
  <si>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</si>
  <si>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</si>
  <si>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</si>
  <si>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</si>
  <si>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</si>
  <si>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</si>
  <si>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</si>
  <si>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</si>
  <si>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</si>
  <si>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</si>
  <si>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</si>
  <si>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</si>
  <si>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</si>
  <si>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</si>
  <si>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</si>
  <si>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</si>
  <si>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</si>
  <si>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</si>
  <si>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</si>
  <si>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</si>
  <si>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</si>
  <si>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</si>
  <si>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</si>
  <si>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</si>
  <si>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</si>
  <si>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</si>
  <si>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</si>
  <si>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</si>
  <si>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</si>
  <si>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</si>
  <si>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</si>
  <si>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</si>
  <si>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</si>
  <si>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</si>
  <si>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</si>
  <si>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</si>
  <si>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</si>
  <si>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</si>
  <si>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</si>
  <si>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</si>
  <si>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</si>
  <si>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</si>
  <si>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</si>
  <si>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</si>
  <si>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</si>
  <si>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</si>
  <si>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</si>
  <si>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</si>
  <si>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</si>
  <si>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</si>
  <si>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</si>
  <si>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</si>
  <si>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</si>
  <si>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</si>
  <si>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</si>
  <si>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</si>
  <si>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</si>
  <si>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</si>
  <si>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</si>
  <si>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</si>
  <si>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</si>
  <si>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</si>
  <si>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</si>
  <si>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</si>
  <si>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</si>
  <si>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</si>
  <si>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</si>
  <si>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</si>
  <si>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</si>
  <si>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</si>
  <si>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</si>
  <si>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</si>
  <si>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</si>
  <si>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</si>
  <si>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</si>
  <si>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</si>
  <si>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</si>
  <si>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</si>
  <si>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</si>
  <si>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</si>
  <si>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</si>
  <si>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</si>
  <si>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</si>
  <si>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</si>
  <si>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</si>
  <si>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</si>
  <si>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</si>
  <si>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</si>
  <si>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</si>
  <si>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</si>
  <si>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</si>
  <si>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</si>
  <si>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</si>
  <si>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</si>
  <si>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</si>
  <si>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</si>
  <si>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</si>
  <si>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</si>
  <si>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</si>
  <si>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</si>
  <si>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</si>
  <si>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</si>
  <si>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</si>
  <si>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</si>
  <si>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</si>
  <si>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</si>
  <si>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</si>
  <si>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</si>
  <si>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</si>
  <si>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</si>
  <si>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</si>
  <si>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</si>
  <si>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</si>
  <si>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</si>
  <si>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</si>
  <si>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</si>
  <si>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</si>
  <si>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</si>
  <si>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</si>
  <si>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</si>
  <si>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</si>
  <si>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</si>
  <si>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</si>
  <si>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</si>
  <si>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</si>
  <si>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</si>
  <si>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</si>
  <si>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</si>
  <si>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</si>
  <si>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</si>
  <si>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</si>
  <si>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</si>
  <si>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</si>
  <si>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</si>
  <si>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</si>
  <si>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</si>
  <si>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</si>
  <si>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</si>
  <si>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</si>
  <si>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</si>
  <si>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</si>
  <si>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</si>
  <si>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</si>
  <si>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</si>
  <si>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</si>
  <si>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</si>
  <si>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</si>
  <si>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</si>
  <si>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</si>
  <si>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</si>
  <si>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</si>
  <si>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</si>
  <si>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</si>
  <si>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</si>
  <si>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</si>
  <si>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</si>
  <si>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</si>
  <si>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</si>
  <si>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</si>
  <si>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</si>
  <si>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</si>
  <si>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</si>
  <si>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</si>
  <si>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</si>
  <si>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</si>
  <si>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</si>
  <si>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</si>
  <si>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</si>
  <si>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</si>
  <si>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</si>
  <si>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</si>
  <si>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</si>
  <si>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</si>
  <si>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</si>
  <si>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</si>
  <si>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</si>
  <si>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</si>
  <si>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</si>
  <si>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</si>
  <si>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</si>
  <si>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</si>
  <si>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</si>
  <si>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</si>
  <si>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</si>
  <si>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</si>
  <si>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</si>
  <si>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</si>
  <si>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</si>
  <si>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</si>
  <si>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</si>
  <si>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</si>
  <si>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</si>
  <si>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</si>
  <si>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</si>
  <si>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</si>
  <si>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</si>
  <si>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</si>
  <si>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</si>
  <si>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</si>
  <si>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</si>
  <si>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</si>
  <si>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</si>
  <si>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</si>
  <si>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</si>
  <si>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</si>
  <si>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</si>
  <si>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</si>
  <si>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</si>
  <si>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</si>
  <si>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</si>
  <si>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</si>
  <si>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</si>
  <si>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</si>
  <si>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</si>
  <si>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</si>
  <si>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</si>
  <si>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</si>
  <si>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</si>
  <si>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</si>
  <si>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</si>
  <si>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</si>
  <si>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</si>
  <si>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</si>
  <si>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</si>
  <si>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</si>
  <si>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</si>
  <si>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</si>
  <si>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</si>
  <si>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</si>
  <si>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</si>
  <si>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</si>
  <si>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</si>
  <si>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</si>
  <si>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</si>
  <si>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</si>
  <si>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</si>
  <si>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</si>
  <si>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</si>
  <si>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</si>
  <si>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</si>
  <si>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</si>
  <si>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</si>
  <si>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</si>
  <si>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</si>
  <si>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</si>
  <si>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</si>
  <si>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</si>
  <si>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</si>
  <si>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</si>
  <si>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</si>
  <si>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</si>
  <si>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</si>
  <si>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</si>
  <si>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</si>
  <si>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</si>
  <si>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</si>
  <si>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</si>
  <si>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</si>
  <si>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</si>
  <si>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</si>
  <si>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</si>
  <si>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</si>
  <si>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</si>
  <si>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</si>
  <si>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</si>
  <si>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</si>
  <si>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</si>
  <si>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</si>
  <si>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</si>
  <si>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</si>
  <si>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</si>
  <si>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</si>
  <si>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</si>
  <si>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</si>
  <si>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</si>
  <si>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</si>
  <si>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</si>
  <si>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</si>
  <si>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</si>
  <si>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</si>
  <si>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</si>
  <si>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</si>
  <si>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</si>
  <si>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</si>
  <si>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</si>
  <si>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</si>
  <si>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</si>
  <si>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</si>
  <si>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</si>
  <si>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</si>
  <si>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</si>
  <si>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</si>
  <si>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</si>
  <si>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</si>
  <si>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</si>
  <si>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</si>
  <si>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</si>
  <si>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</si>
  <si>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</si>
  <si>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</si>
  <si>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</si>
  <si>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</si>
  <si>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</si>
  <si>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</si>
  <si>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</si>
  <si>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</si>
  <si>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</si>
  <si>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</si>
  <si>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</si>
  <si>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</si>
  <si>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</si>
  <si>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</si>
  <si>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</si>
  <si>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</si>
  <si>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</si>
  <si>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</si>
  <si>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</si>
  <si>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</si>
  <si>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</si>
  <si>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</si>
  <si>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</si>
  <si>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</si>
  <si>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</si>
  <si>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</si>
  <si>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</si>
  <si>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</si>
  <si>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</si>
  <si>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</si>
  <si>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</si>
  <si>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</si>
  <si>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</si>
  <si>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</si>
  <si>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</si>
  <si>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</si>
  <si>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</si>
  <si>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</si>
  <si>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</si>
  <si>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</si>
  <si>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</si>
  <si>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</si>
  <si>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</si>
  <si>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</si>
  <si>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</si>
  <si>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</si>
  <si>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</si>
  <si>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</si>
  <si>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</si>
  <si>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</si>
  <si>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</si>
  <si>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</si>
  <si>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</si>
  <si>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</si>
  <si>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</si>
  <si>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</si>
  <si>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</si>
  <si>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</si>
  <si>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</si>
  <si>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</si>
  <si>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</si>
  <si>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</si>
  <si>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</si>
  <si>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</si>
  <si>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</si>
  <si>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</si>
  <si>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</si>
  <si>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</si>
  <si>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</si>
  <si>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</si>
  <si>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</si>
  <si>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</si>
  <si>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</si>
  <si>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</si>
  <si>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</si>
  <si>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</si>
  <si>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</si>
  <si>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</si>
  <si>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</si>
  <si>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</si>
  <si>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</si>
  <si>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</si>
  <si>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</si>
  <si>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</si>
  <si>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</si>
  <si>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</si>
  <si>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</si>
  <si>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</si>
  <si>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</si>
  <si>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</si>
  <si>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</si>
  <si>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</si>
  <si>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</si>
  <si>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</si>
  <si>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</si>
  <si>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</si>
  <si>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</si>
  <si>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</si>
  <si>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</si>
  <si>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</si>
  <si>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</si>
  <si>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</si>
  <si>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</si>
  <si>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</si>
  <si>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</si>
  <si>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</si>
  <si>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</si>
  <si>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</si>
  <si>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</si>
  <si>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</si>
  <si>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</si>
  <si>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</si>
  <si>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</si>
  <si>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</si>
  <si>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</si>
  <si>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</si>
  <si>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</si>
  <si>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</si>
  <si>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</si>
  <si>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</si>
  <si>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</si>
  <si>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</si>
  <si>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</si>
  <si>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</si>
  <si>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</si>
  <si>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</si>
  <si>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</si>
  <si>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</si>
  <si>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</si>
  <si>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</si>
  <si>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</si>
  <si>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</si>
  <si>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</si>
  <si>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</si>
  <si>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</si>
  <si>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</si>
  <si>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</si>
  <si>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</si>
  <si>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</si>
  <si>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</si>
  <si>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</si>
  <si>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</si>
  <si>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</si>
  <si>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</si>
  <si>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</si>
  <si>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</si>
  <si>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</si>
  <si>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</si>
  <si>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</si>
  <si>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</si>
  <si>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</si>
  <si>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</si>
  <si>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</si>
  <si>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</si>
  <si>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</si>
  <si>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</si>
  <si>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</si>
  <si>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</si>
  <si>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</si>
  <si>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</si>
  <si>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</si>
  <si>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</si>
  <si>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</si>
  <si>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</si>
  <si>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</si>
  <si>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</si>
  <si>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</si>
  <si>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</si>
  <si>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</si>
  <si>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</si>
  <si>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</si>
  <si>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</si>
  <si>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</si>
  <si>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</si>
  <si>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</si>
  <si>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</si>
  <si>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</si>
  <si>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</si>
  <si>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</si>
  <si>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</si>
  <si>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</si>
  <si>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</si>
  <si>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</si>
  <si>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</si>
  <si>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</si>
  <si>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</si>
  <si>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</si>
  <si>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</si>
  <si>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</si>
  <si>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</si>
  <si>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</si>
  <si>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</si>
  <si>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</si>
  <si>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</si>
  <si>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</si>
  <si>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</si>
  <si>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</si>
  <si>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</si>
  <si>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</si>
  <si>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</si>
  <si>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</si>
  <si>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</si>
  <si>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</si>
  <si>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</si>
  <si>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</si>
  <si>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</si>
  <si>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</si>
  <si>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</si>
  <si>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</si>
  <si>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</si>
  <si>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</si>
  <si>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</si>
  <si>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</si>
  <si>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</si>
  <si>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</si>
  <si>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</si>
  <si>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</si>
  <si>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</si>
  <si>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</si>
  <si>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</si>
  <si>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</si>
  <si>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</si>
  <si>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</si>
  <si>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</si>
  <si>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</si>
  <si>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</si>
  <si>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</si>
  <si>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</si>
  <si>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</si>
  <si>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</si>
  <si>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</si>
  <si>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</si>
  <si>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</si>
  <si>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</si>
  <si>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</si>
  <si>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</si>
  <si>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</si>
  <si>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</si>
  <si>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</si>
  <si>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</si>
  <si>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</si>
  <si>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</si>
  <si>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</si>
  <si>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</si>
  <si>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</si>
  <si>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</si>
  <si>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</si>
  <si>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</si>
  <si>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</si>
  <si>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</si>
  <si>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</si>
  <si>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</si>
  <si>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</si>
  <si>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</si>
  <si>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</si>
  <si>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</si>
  <si>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</si>
  <si>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</si>
  <si>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</si>
  <si>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</si>
  <si>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</si>
  <si>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</si>
  <si>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</si>
  <si>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</si>
  <si>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</si>
  <si>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</si>
  <si>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</si>
  <si>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</si>
  <si>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</si>
  <si>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</si>
  <si>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</si>
  <si>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</si>
  <si>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</si>
  <si>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</si>
  <si>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</si>
  <si>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</si>
  <si>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</si>
  <si>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</si>
  <si>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</si>
  <si>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</si>
  <si>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</si>
  <si>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</si>
  <si>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</si>
  <si>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</si>
  <si>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</si>
  <si>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</si>
  <si>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</si>
  <si>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</si>
  <si>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</si>
  <si>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</si>
  <si>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</si>
  <si>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</si>
  <si>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</si>
  <si>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</si>
  <si>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</si>
  <si>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</si>
  <si>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</si>
  <si>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</si>
  <si>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</si>
  <si>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</si>
  <si>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</si>
  <si>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</si>
  <si>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</si>
  <si>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</si>
  <si>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</si>
  <si>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</si>
  <si>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</si>
  <si>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</si>
  <si>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</si>
  <si>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</si>
  <si>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</si>
  <si>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</si>
  <si>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</si>
  <si>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</si>
  <si>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</si>
  <si>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</si>
  <si>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</si>
  <si>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</si>
  <si>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</si>
  <si>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</si>
  <si>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</si>
  <si>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</si>
  <si>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</si>
  <si>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</si>
  <si>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</si>
  <si>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</si>
  <si>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</si>
  <si>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</si>
  <si>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</si>
  <si>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</si>
  <si>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</si>
  <si>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</si>
  <si>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</si>
  <si>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</si>
  <si>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</si>
  <si>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</si>
  <si>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</si>
  <si>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</si>
  <si>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</si>
  <si>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</si>
  <si>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</si>
  <si>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</si>
  <si>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</si>
  <si>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</si>
  <si>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</si>
  <si>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</si>
  <si>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</si>
  <si>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</si>
  <si>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</si>
  <si>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</si>
  <si>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</si>
  <si>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</si>
  <si>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</si>
  <si>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</si>
  <si>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</si>
  <si>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</si>
  <si>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</si>
  <si>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</si>
  <si>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</si>
  <si>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</si>
  <si>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</si>
  <si>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</si>
  <si>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</si>
  <si>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</si>
  <si>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</si>
  <si>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</si>
  <si>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</si>
  <si>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</si>
  <si>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</si>
  <si>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</si>
  <si>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</si>
  <si>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</si>
  <si>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</si>
  <si>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</si>
  <si>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</si>
  <si>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</si>
  <si>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</si>
  <si>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</si>
  <si>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</si>
  <si>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</si>
  <si>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</si>
  <si>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</si>
  <si>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</si>
  <si>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</si>
  <si>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</si>
  <si>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</si>
  <si>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</si>
  <si>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</si>
  <si>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</si>
  <si>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</si>
  <si>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</si>
  <si>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</si>
  <si>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</si>
  <si>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</si>
  <si>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</si>
  <si>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</si>
  <si>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</si>
  <si>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</si>
  <si>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</si>
  <si>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</si>
  <si>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</si>
  <si>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</si>
  <si>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</si>
  <si>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</si>
  <si>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</si>
  <si>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</si>
  <si>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</si>
  <si>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</si>
  <si>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</si>
  <si>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</si>
  <si>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</si>
  <si>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</si>
  <si>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</si>
  <si>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</si>
  <si>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</si>
  <si>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</si>
  <si>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</si>
  <si>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</si>
  <si>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</si>
  <si>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</si>
  <si>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</si>
  <si>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</si>
  <si>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</si>
  <si>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</si>
  <si>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</si>
  <si>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</si>
  <si>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</si>
  <si>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</si>
  <si>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</si>
  <si>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</si>
  <si>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</si>
  <si>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</si>
  <si>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</si>
  <si>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</si>
  <si>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</si>
  <si>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</si>
  <si>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</si>
  <si>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</si>
  <si>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</si>
  <si>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</si>
  <si>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</si>
  <si>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</si>
  <si>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</si>
  <si>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</si>
  <si>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</si>
  <si>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</si>
  <si>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</si>
  <si>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</si>
  <si>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</si>
  <si>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</si>
  <si>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</si>
  <si>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</si>
  <si>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</si>
  <si>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</si>
  <si>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</si>
  <si>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</si>
  <si>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</si>
  <si>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</si>
  <si>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</si>
  <si>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</si>
  <si>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</si>
  <si>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</si>
  <si>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</si>
  <si>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</si>
  <si>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</si>
  <si>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</si>
  <si>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</si>
  <si>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</si>
  <si>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</si>
  <si>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</si>
  <si>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</si>
  <si>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</si>
  <si>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</si>
  <si>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</si>
  <si>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</si>
  <si>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</si>
  <si>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</si>
  <si>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</si>
  <si>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</si>
  <si>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</si>
  <si>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</si>
  <si>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</si>
  <si>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</si>
  <si>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</si>
  <si>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</si>
  <si>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</si>
  <si>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</si>
  <si>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</si>
  <si>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</si>
  <si>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</si>
  <si>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</si>
  <si>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</si>
  <si>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</si>
  <si>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</si>
  <si>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</si>
  <si>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</si>
  <si>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</si>
  <si>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</si>
  <si>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</si>
  <si>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</si>
  <si>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</si>
  <si>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</si>
  <si>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</si>
  <si>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</si>
  <si>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</si>
  <si>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</si>
  <si>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</si>
  <si>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</si>
  <si>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</si>
  <si>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</si>
  <si>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</si>
  <si>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</si>
  <si>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</si>
  <si>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</si>
  <si>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</si>
  <si>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</si>
  <si>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</si>
  <si>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</si>
  <si>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</si>
  <si>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</si>
  <si>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</si>
  <si>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</si>
  <si>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</si>
  <si>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</si>
  <si>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</si>
  <si>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</si>
  <si>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</si>
  <si>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</si>
  <si>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</si>
  <si>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</si>
  <si>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</si>
  <si>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</si>
  <si>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</si>
  <si>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</si>
  <si>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</si>
  <si>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</si>
  <si>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</si>
  <si>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</si>
  <si>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</si>
  <si>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</si>
  <si>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</si>
  <si>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</si>
  <si>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</si>
  <si>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</si>
  <si>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</si>
  <si>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</si>
  <si>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</si>
  <si>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</si>
  <si>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</si>
  <si>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</si>
  <si>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</si>
  <si>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</si>
  <si>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</si>
  <si>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</si>
  <si>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</si>
  <si>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</si>
  <si>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</si>
  <si>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</si>
  <si>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</si>
  <si>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</si>
  <si>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</si>
  <si>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</si>
  <si>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</si>
  <si>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</si>
  <si>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</si>
  <si>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</si>
  <si>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</si>
  <si>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</si>
  <si>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</si>
  <si>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</si>
  <si>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</si>
  <si>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</si>
  <si>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</si>
  <si>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</si>
  <si>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</si>
  <si>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</si>
  <si>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</si>
  <si>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</si>
  <si>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</si>
  <si>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</si>
  <si>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</si>
  <si>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</si>
  <si>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</si>
  <si>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</si>
  <si>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</si>
  <si>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</si>
  <si>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</si>
  <si>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</si>
  <si>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</si>
  <si>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</si>
  <si>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</si>
  <si>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</si>
  <si>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</si>
  <si>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</si>
  <si>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</si>
  <si>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</si>
  <si>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</si>
  <si>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</si>
  <si>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</si>
  <si>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</si>
  <si>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</si>
  <si>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</si>
  <si>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</si>
  <si>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</si>
  <si>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</si>
  <si>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</si>
  <si>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</si>
  <si>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</si>
  <si>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</si>
  <si>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</si>
  <si>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</si>
  <si>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</si>
  <si>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</si>
  <si>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</si>
  <si>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</si>
  <si>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</si>
  <si>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</si>
  <si>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</si>
  <si>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</si>
  <si>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</si>
  <si>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</si>
  <si>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</si>
  <si>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</si>
  <si>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</si>
  <si>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</si>
  <si>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</si>
  <si>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</si>
  <si>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</si>
  <si>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</si>
  <si>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</si>
  <si>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</si>
  <si>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</si>
  <si>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</si>
  <si>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</si>
  <si>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</si>
  <si>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</si>
  <si>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</si>
  <si>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</si>
  <si>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</si>
  <si>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</si>
  <si>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</si>
  <si>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</si>
  <si>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</si>
  <si>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</si>
  <si>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</si>
  <si>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</si>
  <si>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</si>
  <si>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</si>
  <si>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</si>
  <si>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</si>
  <si>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</si>
  <si>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</si>
  <si>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</si>
  <si>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</si>
  <si>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</si>
  <si>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</si>
  <si>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</si>
  <si>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</si>
  <si>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</si>
  <si>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</si>
  <si>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</si>
  <si>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</si>
  <si>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</si>
  <si>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</si>
  <si>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</si>
  <si>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</si>
  <si>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</si>
  <si>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</si>
  <si>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</si>
  <si>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</si>
  <si>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</si>
  <si>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</si>
  <si>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</si>
  <si>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</si>
  <si>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</si>
  <si>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</si>
  <si>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</si>
  <si>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</si>
  <si>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</si>
  <si>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</si>
  <si>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</si>
  <si>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</si>
  <si>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</si>
  <si>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</si>
  <si>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</si>
  <si>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</si>
  <si>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</si>
  <si>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</si>
  <si>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</si>
  <si>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</si>
  <si>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</si>
  <si>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</si>
  <si>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</si>
  <si>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</si>
  <si>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</si>
  <si>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</si>
  <si>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</si>
  <si>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</si>
  <si>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</si>
  <si>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</si>
  <si>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</si>
  <si>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</si>
  <si>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</si>
  <si>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</si>
  <si>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</si>
  <si>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</si>
  <si>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</si>
  <si>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</si>
  <si>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</si>
  <si>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</si>
  <si>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</si>
  <si>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</si>
  <si>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</si>
  <si>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</si>
  <si>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</si>
  <si>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</si>
  <si>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</si>
  <si>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</si>
  <si>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</si>
  <si>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</si>
  <si>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</si>
  <si>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</si>
  <si>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</si>
  <si>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</si>
  <si>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</si>
  <si>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</si>
  <si>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</si>
  <si>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</si>
  <si>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</si>
  <si>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</si>
  <si>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</si>
  <si>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</si>
  <si>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</si>
  <si>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</si>
  <si>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</si>
  <si>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</si>
  <si>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</si>
  <si>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</si>
  <si>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</si>
  <si>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</si>
  <si>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</si>
  <si>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</si>
  <si>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</si>
  <si>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</si>
  <si>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</si>
  <si>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</si>
  <si>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</si>
  <si>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</si>
  <si>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</si>
  <si>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</si>
  <si>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</si>
  <si>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</si>
  <si>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</si>
  <si>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</si>
  <si>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</si>
  <si>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</si>
  <si>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</si>
  <si>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</si>
  <si>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</si>
  <si>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</si>
  <si>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</si>
  <si>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</si>
  <si>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</si>
  <si>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</si>
  <si>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</si>
  <si>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</si>
  <si>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</si>
  <si>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</si>
  <si>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</si>
  <si>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</si>
  <si>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</si>
  <si>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</si>
  <si>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</si>
  <si>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</si>
  <si>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</si>
  <si>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</si>
  <si>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</si>
  <si>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</si>
  <si>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</si>
  <si>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</si>
  <si>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</si>
  <si>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</si>
  <si>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</si>
  <si>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</si>
  <si>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</si>
  <si>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</si>
  <si>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</si>
  <si>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</si>
  <si>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</si>
  <si>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</si>
  <si>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</si>
  <si>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</si>
  <si>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</si>
  <si>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</si>
  <si>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</si>
  <si>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</si>
  <si>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</si>
  <si>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</si>
  <si>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</si>
  <si>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</si>
  <si>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</si>
  <si>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</si>
  <si>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</si>
  <si>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</si>
  <si>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</si>
  <si>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</si>
  <si>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</si>
  <si>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</si>
  <si>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</si>
  <si>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</si>
  <si>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</si>
  <si>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</si>
  <si>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</si>
  <si>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</si>
  <si>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</si>
  <si>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</si>
  <si>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</si>
  <si>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</si>
  <si>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</si>
  <si>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</si>
  <si>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</si>
  <si>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</si>
  <si>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</si>
  <si>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</si>
  <si>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</si>
  <si>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</si>
  <si>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</si>
  <si>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</si>
  <si>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</si>
  <si>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</si>
  <si>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</si>
  <si>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</si>
  <si>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</si>
  <si>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</si>
  <si>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</si>
  <si>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</si>
  <si>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</si>
  <si>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</si>
  <si>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</si>
  <si>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</si>
  <si>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</si>
  <si>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</si>
  <si>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</si>
  <si>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</si>
  <si>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</si>
  <si>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</si>
  <si>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</si>
  <si>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</si>
  <si>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</si>
  <si>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</si>
  <si>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</si>
  <si>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</si>
  <si>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</si>
  <si>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</si>
  <si>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</si>
  <si>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</si>
  <si>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</si>
  <si>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</si>
  <si>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</si>
  <si>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</si>
  <si>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</si>
  <si>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</si>
  <si>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</si>
  <si>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</si>
  <si>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</si>
  <si>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</si>
  <si>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</si>
  <si>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</si>
  <si>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</si>
  <si>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</si>
  <si>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</si>
  <si>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</si>
  <si>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</si>
  <si>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</si>
  <si>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</si>
  <si>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</si>
  <si>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</si>
  <si>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</si>
  <si>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</si>
  <si>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</si>
  <si>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</si>
  <si>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</si>
  <si>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</si>
  <si>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</si>
  <si>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</si>
  <si>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</si>
  <si>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</si>
  <si>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</si>
  <si>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</si>
  <si>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</si>
  <si>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</si>
  <si>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</si>
  <si>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</si>
  <si>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</si>
  <si>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</si>
  <si>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</si>
  <si>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</si>
  <si>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</si>
  <si>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</si>
  <si>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</si>
  <si>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</si>
  <si>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</si>
  <si>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</si>
  <si>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</si>
  <si>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</si>
  <si>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</si>
  <si>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</si>
  <si>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</si>
  <si>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</si>
  <si>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</si>
  <si>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</si>
  <si>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</si>
  <si>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</si>
  <si>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</si>
  <si>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</si>
  <si>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</si>
  <si>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</si>
  <si>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</si>
  <si>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</si>
  <si>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</si>
  <si>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</si>
  <si>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</si>
  <si>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</si>
  <si>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</si>
  <si>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</si>
  <si>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</si>
  <si>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</si>
  <si>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</si>
  <si>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</si>
  <si>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</si>
  <si>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</si>
  <si>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</si>
  <si>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</si>
  <si>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</si>
  <si>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</si>
  <si>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</si>
  <si>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</si>
  <si>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</si>
  <si>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</si>
  <si>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</si>
  <si>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</si>
  <si>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</si>
  <si>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</si>
  <si>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</si>
  <si>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</si>
  <si>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</si>
  <si>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</si>
  <si>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</si>
  <si>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</si>
  <si>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</si>
  <si>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</si>
  <si>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</si>
  <si>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</si>
  <si>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</si>
  <si>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</si>
  <si>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</si>
  <si>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</si>
  <si>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</si>
  <si>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</si>
  <si>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</si>
  <si>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</si>
  <si>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</si>
  <si>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</si>
  <si>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</si>
  <si>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</si>
  <si>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</si>
  <si>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</si>
  <si>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</si>
  <si>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</si>
  <si>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</si>
  <si>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</si>
  <si>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</si>
  <si>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</si>
  <si>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</si>
  <si>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</si>
  <si>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</si>
  <si>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</si>
  <si>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</si>
  <si>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</si>
  <si>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</si>
  <si>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</si>
  <si>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</si>
  <si>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</si>
  <si>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</si>
  <si>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</si>
  <si>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</si>
  <si>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</si>
  <si>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</si>
  <si>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</si>
  <si>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</si>
  <si>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</si>
  <si>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</si>
  <si>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</si>
  <si>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</si>
  <si>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</si>
  <si>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</si>
  <si>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</si>
  <si>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</si>
  <si>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</si>
  <si>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</si>
  <si>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</si>
  <si>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</si>
  <si>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</si>
  <si>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</si>
  <si>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</si>
  <si>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</si>
  <si>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</si>
  <si>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</si>
  <si>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</si>
  <si>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</si>
  <si>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</si>
  <si>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</si>
  <si>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</si>
  <si>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</si>
  <si>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</si>
  <si>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</si>
  <si>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</si>
  <si>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</si>
  <si>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</si>
  <si>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</si>
  <si>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</si>
  <si>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</si>
  <si>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</si>
  <si>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</si>
  <si>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</si>
  <si>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</si>
  <si>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</si>
  <si>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</si>
  <si>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</si>
  <si>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</si>
  <si>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</si>
  <si>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</si>
  <si>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</si>
  <si>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</si>
  <si>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</si>
  <si>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</si>
  <si>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</si>
  <si>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</si>
  <si>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</si>
  <si>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</si>
  <si>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</si>
  <si>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</si>
  <si>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</si>
  <si>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</si>
  <si>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</si>
  <si>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</si>
  <si>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</si>
  <si>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</si>
  <si>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</si>
  <si>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</si>
  <si>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</si>
  <si>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</si>
  <si>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</si>
  <si>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</si>
  <si>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</si>
  <si>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</si>
  <si>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</si>
  <si>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</si>
  <si>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</si>
  <si>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</si>
  <si>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</si>
  <si>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</si>
  <si>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</si>
  <si>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</si>
  <si>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</si>
  <si>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</si>
  <si>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</si>
  <si>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</si>
  <si>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</si>
  <si>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</si>
  <si>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</si>
  <si>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</si>
  <si>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</si>
  <si>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</si>
  <si>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</si>
  <si>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</si>
  <si>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</si>
  <si>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</si>
  <si>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</si>
  <si>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</si>
  <si>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</si>
  <si>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</si>
  <si>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</si>
  <si>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</si>
  <si>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</si>
  <si>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</si>
  <si>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</si>
  <si>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</si>
  <si>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</si>
  <si>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</si>
  <si>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</si>
  <si>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</si>
  <si>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</si>
  <si>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</si>
  <si>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</si>
  <si>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</si>
  <si>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</si>
  <si>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</si>
  <si>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</si>
  <si>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</si>
  <si>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</si>
  <si>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</si>
  <si>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</si>
  <si>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</si>
  <si>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</si>
  <si>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</si>
  <si>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</si>
  <si>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</si>
  <si>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</si>
  <si>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</si>
  <si>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</si>
  <si>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</si>
  <si>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</si>
  <si>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</si>
  <si>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</si>
  <si>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</si>
  <si>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</si>
  <si>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</si>
  <si>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</si>
  <si>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</si>
  <si>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</si>
  <si>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</si>
  <si>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</si>
  <si>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</si>
  <si>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</si>
  <si>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</si>
  <si>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</si>
  <si>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</si>
  <si>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</si>
  <si>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</si>
  <si>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</si>
  <si>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</si>
  <si>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</si>
  <si>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</si>
  <si>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</si>
  <si>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</si>
  <si>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</si>
  <si>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</si>
  <si>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</si>
  <si>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</si>
  <si>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</si>
  <si>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</si>
  <si>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</si>
  <si>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</si>
  <si>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</si>
  <si>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</si>
  <si>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</si>
  <si>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</si>
  <si>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</si>
  <si>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</si>
  <si>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</si>
  <si>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</si>
  <si>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</si>
  <si>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</si>
  <si>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</si>
  <si>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</si>
  <si>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</si>
  <si>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</si>
  <si>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</si>
  <si>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</si>
  <si>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</si>
  <si>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</si>
  <si>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</si>
  <si>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</si>
  <si>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</si>
  <si>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</si>
  <si>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</si>
  <si>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</si>
  <si>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</si>
  <si>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</si>
  <si>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</si>
  <si>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</si>
  <si>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</si>
  <si>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</si>
  <si>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</si>
  <si>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</si>
  <si>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</si>
  <si>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</si>
  <si>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</si>
  <si>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</si>
  <si>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</si>
  <si>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</si>
  <si>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</si>
  <si>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</si>
  <si>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</si>
  <si>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</si>
  <si>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</si>
  <si>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</si>
  <si>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</si>
  <si>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</si>
  <si>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</si>
  <si>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</si>
  <si>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</si>
  <si>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</si>
  <si>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</si>
  <si>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</si>
  <si>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</si>
  <si>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</si>
  <si>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</si>
  <si>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</si>
  <si>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</si>
  <si>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</si>
  <si>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</si>
  <si>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</si>
  <si>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</si>
  <si>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</si>
  <si>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</si>
  <si>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</si>
  <si>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</si>
  <si>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</si>
  <si>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</si>
  <si>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</si>
  <si>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</si>
  <si>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</si>
  <si>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</si>
  <si>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</si>
  <si>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</si>
  <si>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</si>
  <si>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</si>
  <si>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</si>
  <si>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</si>
  <si>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</si>
  <si>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</si>
  <si>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</si>
  <si>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</si>
  <si>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</si>
  <si>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</si>
  <si>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</si>
  <si>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</si>
  <si>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</si>
  <si>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</si>
  <si>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</si>
  <si>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</si>
  <si>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</si>
  <si>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</si>
  <si>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</si>
  <si>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</si>
  <si>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</si>
  <si>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</si>
  <si>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</si>
  <si>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</si>
  <si>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</si>
  <si>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</si>
  <si>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</si>
  <si>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</si>
  <si>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</si>
  <si>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</si>
  <si>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</si>
  <si>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</si>
  <si>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</si>
  <si>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</si>
  <si>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</si>
  <si>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</si>
  <si>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</si>
  <si>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</si>
  <si>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</si>
  <si>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</si>
  <si>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</si>
  <si>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</si>
  <si>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</si>
  <si>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</si>
  <si>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</si>
  <si>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</si>
  <si>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</si>
  <si>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</si>
  <si>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</si>
  <si>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</si>
  <si>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</si>
  <si>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</si>
  <si>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</si>
  <si>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</si>
  <si>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</si>
  <si>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</si>
  <si>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</si>
  <si>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</si>
  <si>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</si>
  <si>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</si>
  <si>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</si>
  <si>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</si>
  <si>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</si>
  <si>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</si>
  <si>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</si>
  <si>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</si>
  <si>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</si>
  <si>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</si>
  <si>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</si>
  <si>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</si>
  <si>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</si>
  <si>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</si>
  <si>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</si>
  <si>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</si>
  <si>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</si>
  <si>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</si>
  <si>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</si>
  <si>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</si>
  <si>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</si>
  <si>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</si>
  <si>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</si>
  <si>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</si>
  <si>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</si>
  <si>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</si>
  <si>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</si>
  <si>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</si>
  <si>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</si>
  <si>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</si>
  <si>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</si>
  <si>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</si>
  <si>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</si>
  <si>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</si>
  <si>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</si>
  <si>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</si>
  <si>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</si>
  <si>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</si>
  <si>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</si>
  <si>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</si>
  <si>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</si>
  <si>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</si>
  <si>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</si>
  <si>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</si>
  <si>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</si>
  <si>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</si>
  <si>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</si>
  <si>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</si>
  <si>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</si>
  <si>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</si>
  <si>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</si>
  <si>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</si>
  <si>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</si>
  <si>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</si>
  <si>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</si>
  <si>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</si>
  <si>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</si>
  <si>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</si>
  <si>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</si>
  <si>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</si>
  <si>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</si>
  <si>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</si>
  <si>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</si>
  <si>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</si>
  <si>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</si>
  <si>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</si>
  <si>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</si>
  <si>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</si>
  <si>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</si>
  <si>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</si>
  <si>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</si>
  <si>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</si>
  <si>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</si>
  <si>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</si>
  <si>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</si>
  <si>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</si>
  <si>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</si>
  <si>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</si>
  <si>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</si>
  <si>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</si>
  <si>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</si>
  <si>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</si>
  <si>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</si>
  <si>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</si>
  <si>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</si>
  <si>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</si>
  <si>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</si>
  <si>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</si>
  <si>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</si>
  <si>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</si>
  <si>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</si>
  <si>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</si>
  <si>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</si>
  <si>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</si>
  <si>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</si>
  <si>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</si>
  <si>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</si>
  <si>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</si>
  <si>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</si>
  <si>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</si>
  <si>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</si>
  <si>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</si>
  <si>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</si>
  <si>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</si>
  <si>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</si>
  <si>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</si>
  <si>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</si>
  <si>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</si>
  <si>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</si>
  <si>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</si>
  <si>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</si>
  <si>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</si>
  <si>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</si>
  <si>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</si>
  <si>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</si>
  <si>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</si>
  <si>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</si>
  <si>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</si>
  <si>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</si>
  <si>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</si>
  <si>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</si>
  <si>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</si>
  <si>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</si>
  <si>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</si>
  <si>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</si>
  <si>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</si>
  <si>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</si>
  <si>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</si>
  <si>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</si>
  <si>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</si>
  <si>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</si>
  <si>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</si>
  <si>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</si>
  <si>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</si>
  <si>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</si>
  <si>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</si>
  <si>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</si>
  <si>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</si>
  <si>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</si>
  <si>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</si>
  <si>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</si>
  <si>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</si>
  <si>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</si>
  <si>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</si>
  <si>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</si>
  <si>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</si>
  <si>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</si>
  <si>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</si>
  <si>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</si>
  <si>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</si>
  <si>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</si>
  <si>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</si>
  <si>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</si>
  <si>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</si>
  <si>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</si>
  <si>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</si>
  <si>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</si>
  <si>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</si>
  <si>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</si>
  <si>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</si>
  <si>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</si>
  <si>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</si>
  <si>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</si>
  <si>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</si>
  <si>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</si>
  <si>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</si>
  <si>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</si>
  <si>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</si>
  <si>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</si>
  <si>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</si>
  <si>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</si>
  <si>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</si>
  <si>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</si>
  <si>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</si>
  <si>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</si>
  <si>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</si>
  <si>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</si>
  <si>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</si>
  <si>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</si>
  <si>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</si>
  <si>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</si>
  <si>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</si>
  <si>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</si>
  <si>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</si>
  <si>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</si>
  <si>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</si>
  <si>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</si>
  <si>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</si>
  <si>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</si>
  <si>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</si>
  <si>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</si>
  <si>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</si>
  <si>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</si>
  <si>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</si>
  <si>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</si>
  <si>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</si>
  <si>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</si>
  <si>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</si>
  <si>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</si>
  <si>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</si>
  <si>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</si>
  <si>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</si>
  <si>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</si>
  <si>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</si>
  <si>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</si>
  <si>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</si>
  <si>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</si>
  <si>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</si>
  <si>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</si>
  <si>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</si>
  <si>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</si>
  <si>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</si>
  <si>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</si>
  <si>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</si>
  <si>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</si>
  <si>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</si>
  <si>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</si>
  <si>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</si>
  <si>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</si>
  <si>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</si>
  <si>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</si>
  <si>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</si>
  <si>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</si>
  <si>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</si>
  <si>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</si>
  <si>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</si>
  <si>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</si>
  <si>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</si>
  <si>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</si>
  <si>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</si>
  <si>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</si>
  <si>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</si>
  <si>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</si>
  <si>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</si>
  <si>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</si>
  <si>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</si>
  <si>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</si>
  <si>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</si>
  <si>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</si>
  <si>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</si>
  <si>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</si>
  <si>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</si>
  <si>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</si>
  <si>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</si>
  <si>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</si>
  <si>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</si>
  <si>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</si>
  <si>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</si>
  <si>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</si>
  <si>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</si>
  <si>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</si>
  <si>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</si>
  <si>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</si>
  <si>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</si>
  <si>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</si>
  <si>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</si>
  <si>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</si>
  <si>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</si>
  <si>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</si>
  <si>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</si>
  <si>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</si>
  <si>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</si>
  <si>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</si>
  <si>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</si>
  <si>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</si>
  <si>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</si>
  <si>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</si>
  <si>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</si>
  <si>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</si>
  <si>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</si>
  <si>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</si>
  <si>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</si>
  <si>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</si>
  <si>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</si>
  <si>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</si>
  <si>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</si>
  <si>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</si>
  <si>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</si>
  <si>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</si>
  <si>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</si>
  <si>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</si>
  <si>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</si>
  <si>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</si>
  <si>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</si>
  <si>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</si>
  <si>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</si>
  <si>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</si>
  <si>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</si>
  <si>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</si>
  <si>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</si>
  <si>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</si>
  <si>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</si>
  <si>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</si>
  <si>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</si>
  <si>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</si>
  <si>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</si>
  <si>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</si>
  <si>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</si>
  <si>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</si>
  <si>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</si>
  <si>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</si>
  <si>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</si>
  <si>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</si>
  <si>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</si>
  <si>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</si>
  <si>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</si>
  <si>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</si>
  <si>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</si>
  <si>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</si>
  <si>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</si>
  <si>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</si>
  <si>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</si>
  <si>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</si>
  <si>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</si>
  <si>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</si>
  <si>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</si>
  <si>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</si>
  <si>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</si>
  <si>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</si>
  <si>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</si>
  <si>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</si>
  <si>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</si>
  <si>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</si>
  <si>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</si>
  <si>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</si>
  <si>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</si>
  <si>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</si>
  <si>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</si>
  <si>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</si>
  <si>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</si>
  <si>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</si>
  <si>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</si>
  <si>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</si>
  <si>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</si>
  <si>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</si>
  <si>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</si>
  <si>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</si>
  <si>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</si>
  <si>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</si>
  <si>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</si>
  <si>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</si>
  <si>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</si>
  <si>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</si>
  <si>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</si>
  <si>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</si>
  <si>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</si>
  <si>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</si>
  <si>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</si>
  <si>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</si>
  <si>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</si>
  <si>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</si>
  <si>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</si>
  <si>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</si>
  <si>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</si>
  <si>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</si>
  <si>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</si>
  <si>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</si>
  <si>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</si>
  <si>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</si>
  <si>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</si>
  <si>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</si>
  <si>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</si>
  <si>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</si>
  <si>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</si>
  <si>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</si>
  <si>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</si>
  <si>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</si>
  <si>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</si>
  <si>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</si>
  <si>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</si>
  <si>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</si>
  <si>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</si>
  <si>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</si>
  <si>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</si>
  <si>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</si>
  <si>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</si>
  <si>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</si>
  <si>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</si>
  <si>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</si>
  <si>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</si>
  <si>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</si>
  <si>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</si>
  <si>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</si>
  <si>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</si>
  <si>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</si>
  <si>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</si>
  <si>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</si>
  <si>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</si>
  <si>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</si>
  <si>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</si>
  <si>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</si>
  <si>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</si>
  <si>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</si>
  <si>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</si>
  <si>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</si>
  <si>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</si>
  <si>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</si>
  <si>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</si>
  <si>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</si>
  <si>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</si>
  <si>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</si>
  <si>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</si>
  <si>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</si>
  <si>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</si>
  <si>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</si>
  <si>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</si>
  <si>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</si>
  <si>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</si>
  <si>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</si>
  <si>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</si>
  <si>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</si>
  <si>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</si>
  <si>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</si>
  <si>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</si>
  <si>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</si>
  <si>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</si>
  <si>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</si>
  <si>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</si>
  <si>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</si>
  <si>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</si>
  <si>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</si>
  <si>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</si>
  <si>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</si>
  <si>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</si>
  <si>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</si>
  <si>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</si>
  <si>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</si>
  <si>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</si>
  <si>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</si>
  <si>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</si>
  <si>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</si>
  <si>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</si>
  <si>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</si>
  <si>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</si>
  <si>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</si>
  <si>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</si>
  <si>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</si>
  <si>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</si>
  <si>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</si>
  <si>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</si>
  <si>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</si>
  <si>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</si>
  <si>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</si>
  <si>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</si>
  <si>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</si>
  <si>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</si>
  <si>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</si>
  <si>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</si>
  <si>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</si>
  <si>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</si>
  <si>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</si>
  <si>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</si>
  <si>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</si>
  <si>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</si>
  <si>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</si>
  <si>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</si>
  <si>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</si>
  <si>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</si>
  <si>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</si>
  <si>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</si>
  <si>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</si>
  <si>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</si>
  <si>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</si>
  <si>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</si>
  <si>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</si>
  <si>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</si>
  <si>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</si>
  <si>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</si>
  <si>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</si>
  <si>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</si>
  <si>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</si>
  <si>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</si>
  <si>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</si>
  <si>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</si>
  <si>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</si>
  <si>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</si>
  <si>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</si>
  <si>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</si>
  <si>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</si>
  <si>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</si>
  <si>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</si>
  <si>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</si>
  <si>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</si>
  <si>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</si>
  <si>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</si>
  <si>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</si>
  <si>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</si>
  <si>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</si>
  <si>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</si>
  <si>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</si>
  <si>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</si>
  <si>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</si>
  <si>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</si>
  <si>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</si>
  <si>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</si>
  <si>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</si>
  <si>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</si>
  <si>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</si>
  <si>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</si>
  <si>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</si>
  <si>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</si>
  <si>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</si>
  <si>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</si>
  <si>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</si>
  <si>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</si>
  <si>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</si>
  <si>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</si>
  <si>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</si>
  <si>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</si>
  <si>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</si>
  <si>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</si>
  <si>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</si>
  <si>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</si>
  <si>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</si>
  <si>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</si>
  <si>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</si>
  <si>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</si>
  <si>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</si>
  <si>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</si>
  <si>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</si>
  <si>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</si>
  <si>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</si>
  <si>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</si>
  <si>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</si>
  <si>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</si>
  <si>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</si>
  <si>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</si>
  <si>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</si>
  <si>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</si>
  <si>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</si>
  <si>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</si>
  <si>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</si>
  <si>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</si>
  <si>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</si>
  <si>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</si>
  <si>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</si>
  <si>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</si>
  <si>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</si>
  <si>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</si>
  <si>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</si>
  <si>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</si>
  <si>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</si>
  <si>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</si>
  <si>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</si>
  <si>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</si>
  <si>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</si>
  <si>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</si>
  <si>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</si>
  <si>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</si>
  <si>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</si>
  <si>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</si>
  <si>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</si>
  <si>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</si>
  <si>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</si>
  <si>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</si>
  <si>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</si>
  <si>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</si>
  <si>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</si>
  <si>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</si>
  <si>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</si>
  <si>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</si>
  <si>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</si>
  <si>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</si>
  <si>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</si>
  <si>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</si>
  <si>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</si>
  <si>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</si>
  <si>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</si>
  <si>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</si>
  <si>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</si>
  <si>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</si>
  <si>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</si>
  <si>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</si>
  <si>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</si>
  <si>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</si>
  <si>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</si>
  <si>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</si>
  <si>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</si>
  <si>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</si>
  <si>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</si>
  <si>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</si>
  <si>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</si>
  <si>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</si>
  <si>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</si>
  <si>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</si>
  <si>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</si>
  <si>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</si>
  <si>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</si>
  <si>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</si>
  <si>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</si>
  <si>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</si>
  <si>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</si>
  <si>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</si>
  <si>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</si>
  <si>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</si>
  <si>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</si>
  <si>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</si>
  <si>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</si>
  <si>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</si>
  <si>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</si>
  <si>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</si>
  <si>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</si>
  <si>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</si>
  <si>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</si>
  <si>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</si>
  <si>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</si>
  <si>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</si>
  <si>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</si>
  <si>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</si>
  <si>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</si>
  <si>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</si>
  <si>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</si>
  <si>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</si>
  <si>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</si>
  <si>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</si>
  <si>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</si>
  <si>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</si>
  <si>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</si>
  <si>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</si>
  <si>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</si>
  <si>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</si>
  <si>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</si>
  <si>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</si>
  <si>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</si>
  <si>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</si>
  <si>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</si>
  <si>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</si>
  <si>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</si>
  <si>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</si>
  <si>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</si>
  <si>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</si>
  <si>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</si>
  <si>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</si>
  <si>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</si>
  <si>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</si>
  <si>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</si>
  <si>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</si>
  <si>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</si>
  <si>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</si>
  <si>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</si>
  <si>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</si>
  <si>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</si>
  <si>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</si>
  <si>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</si>
  <si>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</si>
  <si>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</si>
  <si>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</si>
  <si>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</si>
  <si>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</si>
  <si>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</si>
  <si>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</si>
  <si>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</si>
  <si>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</si>
  <si>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</si>
  <si>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</si>
  <si>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</si>
  <si>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</si>
  <si>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</si>
  <si>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</si>
  <si>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</si>
  <si>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</si>
  <si>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</si>
  <si>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</si>
  <si>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</si>
  <si>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</si>
  <si>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</si>
  <si>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</si>
  <si>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</si>
  <si>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</si>
  <si>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</si>
  <si>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</si>
  <si>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</si>
  <si>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</si>
  <si>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</si>
  <si>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</si>
  <si>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</si>
  <si>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</si>
  <si>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</si>
  <si>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</si>
  <si>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</si>
  <si>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</si>
  <si>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</si>
  <si>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</si>
  <si>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</si>
  <si>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</si>
  <si>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</si>
  <si>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</si>
  <si>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</si>
  <si>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</si>
  <si>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</si>
  <si>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</si>
  <si>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</si>
  <si>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</si>
  <si>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</si>
  <si>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</si>
  <si>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</si>
  <si>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</si>
  <si>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</si>
  <si>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</si>
  <si>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</si>
  <si>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</si>
  <si>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</si>
  <si>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</si>
  <si>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</si>
  <si>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</si>
  <si>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</si>
  <si>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</si>
  <si>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</si>
  <si>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</si>
  <si>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</si>
  <si>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</si>
  <si>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</si>
  <si>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</si>
  <si>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</si>
  <si>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</si>
  <si>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</si>
  <si>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</si>
  <si>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</si>
  <si>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</si>
  <si>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</si>
  <si>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</si>
  <si>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</si>
  <si>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</si>
  <si>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</si>
  <si>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</si>
  <si>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</si>
  <si>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</si>
  <si>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</si>
  <si>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</si>
  <si>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</si>
  <si>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</si>
  <si>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</si>
  <si>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</si>
  <si>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</si>
  <si>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</si>
  <si>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</si>
  <si>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</si>
  <si>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</si>
  <si>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</si>
  <si>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</si>
  <si>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</si>
  <si>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</si>
  <si>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</si>
  <si>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</si>
  <si>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</si>
  <si>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</si>
  <si>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</si>
  <si>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</si>
  <si>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</si>
  <si>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</si>
  <si>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</si>
  <si>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</si>
  <si>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</si>
  <si>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</si>
  <si>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</si>
  <si>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</si>
  <si>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</si>
  <si>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</si>
  <si>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</si>
  <si>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</si>
  <si>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</si>
  <si>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</si>
  <si>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</si>
  <si>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</si>
  <si>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</si>
  <si>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</si>
  <si>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</si>
  <si>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</si>
  <si>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</si>
  <si>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</si>
  <si>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</si>
  <si>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</si>
  <si>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</si>
  <si>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</si>
  <si>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</si>
  <si>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</si>
  <si>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</si>
  <si>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</si>
  <si>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</si>
  <si>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</si>
  <si>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</si>
  <si>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</si>
  <si>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</si>
  <si>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</si>
  <si>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</si>
  <si>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</si>
  <si>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</si>
  <si>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</si>
  <si>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</si>
  <si>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</si>
  <si>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</si>
  <si>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</si>
  <si>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</si>
  <si>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</si>
  <si>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</si>
  <si>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</si>
  <si>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</si>
  <si>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</si>
  <si>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</si>
  <si>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</si>
  <si>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</si>
  <si>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</si>
  <si>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</si>
  <si>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</si>
  <si>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</si>
  <si>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</si>
  <si>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</si>
  <si>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</si>
  <si>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</si>
  <si>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</si>
  <si>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</si>
  <si>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</si>
  <si>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</si>
  <si>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</si>
  <si>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</si>
  <si>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</si>
  <si>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</si>
  <si>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</si>
  <si>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</si>
  <si>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</si>
  <si>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</si>
  <si>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</si>
  <si>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</si>
  <si>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</si>
  <si>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</si>
  <si>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</si>
  <si>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</si>
  <si>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</si>
  <si>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</si>
  <si>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</si>
  <si>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</si>
  <si>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</si>
  <si>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</si>
  <si>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</si>
  <si>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</si>
  <si>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</si>
  <si>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</si>
  <si>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</si>
  <si>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</si>
  <si>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</si>
  <si>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</si>
  <si>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</si>
  <si>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</si>
  <si>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</si>
  <si>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</si>
  <si>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</si>
  <si>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</si>
  <si>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</si>
  <si>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</si>
  <si>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</si>
  <si>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</si>
  <si>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</si>
  <si>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</si>
  <si>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</si>
  <si>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</si>
  <si>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</si>
  <si>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</si>
  <si>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</si>
  <si>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</si>
  <si>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</si>
  <si>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</si>
  <si>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</si>
  <si>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</si>
  <si>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</si>
  <si>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</si>
  <si>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</si>
  <si>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</si>
  <si>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</si>
  <si>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</si>
  <si>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</si>
  <si>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</si>
  <si>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</si>
  <si>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</si>
  <si>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</si>
  <si>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</si>
  <si>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</si>
  <si>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</si>
  <si>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</si>
  <si>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</si>
  <si>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</si>
  <si>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</si>
  <si>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</si>
  <si>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</si>
  <si>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</si>
  <si>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</si>
  <si>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</si>
  <si>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</si>
  <si>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</si>
  <si>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</si>
  <si>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</si>
  <si>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</si>
  <si>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</si>
  <si>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</si>
  <si>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</si>
  <si>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</si>
  <si>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</si>
  <si>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</si>
  <si>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</si>
  <si>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</si>
  <si>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</si>
  <si>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</si>
  <si>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</si>
  <si>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</si>
  <si>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</si>
  <si>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</si>
  <si>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</si>
  <si>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</si>
  <si>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</si>
  <si>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</si>
  <si>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</si>
  <si>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</si>
  <si>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</si>
  <si>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</si>
  <si>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</si>
  <si>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</si>
  <si>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</si>
  <si>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</si>
  <si>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</si>
  <si>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</si>
  <si>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</si>
  <si>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</si>
  <si>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</si>
  <si>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</si>
  <si>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</si>
  <si>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</si>
  <si>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</si>
  <si>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</si>
  <si>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</si>
  <si>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</si>
  <si>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</si>
  <si>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</si>
  <si>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</si>
  <si>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</si>
  <si>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</si>
  <si>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</si>
  <si>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</si>
  <si>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</si>
  <si>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</si>
  <si>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</si>
  <si>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</si>
  <si>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</si>
  <si>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</si>
  <si>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</si>
  <si>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</si>
  <si>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</si>
  <si>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</si>
  <si>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</si>
  <si>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</si>
  <si>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</si>
  <si>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</si>
  <si>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</si>
  <si>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</si>
  <si>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</si>
  <si>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</si>
  <si>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</si>
  <si>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</si>
  <si>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</si>
  <si>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</si>
  <si>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</si>
  <si>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</si>
  <si>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</si>
  <si>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</si>
  <si>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</si>
  <si>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</si>
  <si>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</si>
  <si>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</si>
  <si>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</si>
  <si>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</si>
  <si>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</si>
  <si>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</si>
  <si>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</si>
  <si>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</si>
  <si>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</si>
  <si>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</si>
  <si>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</si>
  <si>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</si>
  <si>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</si>
  <si>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</si>
  <si>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</si>
  <si>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</si>
  <si>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</si>
  <si>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</si>
  <si>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</si>
  <si>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</si>
  <si>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</si>
  <si>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</si>
  <si>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</si>
  <si>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</si>
  <si>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</si>
  <si>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</si>
  <si>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</si>
  <si>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</si>
  <si>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</si>
  <si>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</si>
  <si>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</si>
  <si>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</si>
  <si>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</si>
  <si>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</si>
  <si>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</si>
  <si>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</si>
  <si>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</si>
  <si>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</si>
  <si>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</si>
  <si>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</si>
  <si>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</si>
  <si>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</si>
  <si>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</si>
  <si>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</si>
  <si>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</si>
  <si>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</si>
  <si>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</si>
  <si>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</si>
  <si>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</si>
  <si>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</si>
  <si>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</si>
  <si>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</si>
  <si>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</si>
  <si>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</si>
  <si>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</si>
  <si>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</si>
  <si>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</si>
  <si>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</si>
  <si>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</si>
  <si>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</si>
  <si>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</si>
  <si>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</si>
  <si>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</si>
  <si>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</si>
  <si>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</si>
  <si>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</si>
  <si>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</si>
  <si>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</si>
  <si>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</si>
  <si>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</si>
  <si>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</si>
  <si>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</si>
  <si>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</si>
  <si>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</si>
  <si>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</si>
  <si>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</si>
  <si>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</si>
  <si>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</si>
  <si>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</si>
  <si>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</si>
  <si>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</si>
  <si>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</si>
  <si>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</si>
  <si>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</si>
  <si>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</si>
  <si>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</si>
  <si>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</si>
  <si>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</si>
  <si>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</si>
  <si>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</si>
  <si>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</si>
  <si>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</si>
  <si>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</si>
  <si>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</si>
  <si>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</si>
  <si>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</si>
  <si>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</si>
  <si>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</si>
  <si>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</si>
  <si>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</si>
  <si>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</si>
  <si>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</si>
  <si>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</si>
  <si>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</si>
  <si>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</si>
  <si>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</si>
  <si>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</si>
  <si>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</si>
  <si>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</si>
  <si>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</si>
  <si>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</si>
  <si>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</si>
  <si>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</si>
  <si>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</si>
  <si>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</si>
  <si>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</si>
  <si>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</si>
  <si>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</si>
  <si>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</si>
  <si>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</si>
  <si>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</si>
  <si>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</si>
  <si>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</si>
  <si>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</si>
  <si>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</si>
  <si>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</si>
  <si>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</si>
  <si>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</si>
  <si>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</si>
  <si>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</si>
  <si>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</si>
  <si>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</si>
  <si>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</si>
  <si>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</si>
  <si>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</si>
  <si>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</si>
  <si>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</si>
  <si>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</si>
  <si>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</si>
  <si>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</si>
  <si>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</si>
  <si>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</si>
  <si>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</si>
  <si>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</si>
  <si>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</si>
  <si>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</si>
  <si>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</si>
  <si>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</si>
  <si>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</si>
  <si>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</si>
  <si>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</si>
  <si>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</si>
  <si>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</si>
  <si>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</si>
  <si>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</si>
  <si>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</si>
  <si>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</si>
  <si>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</si>
  <si>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</si>
  <si>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</si>
  <si>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</si>
  <si>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</si>
  <si>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</si>
  <si>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</si>
  <si>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</si>
  <si>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</si>
  <si>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</si>
  <si>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</si>
  <si>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</si>
  <si>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</si>
  <si>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</si>
  <si>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</si>
  <si>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</si>
  <si>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</si>
  <si>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</si>
  <si>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</si>
  <si>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</si>
  <si>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</si>
  <si>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</si>
  <si>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</si>
  <si>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</si>
  <si>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</si>
  <si>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</si>
  <si>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</si>
  <si>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</si>
  <si>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</si>
  <si>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</si>
  <si>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</si>
  <si>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</si>
  <si>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</si>
  <si>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</si>
  <si>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</si>
  <si>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</si>
  <si>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</si>
  <si>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</si>
  <si>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</si>
  <si>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</si>
  <si>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</si>
  <si>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</si>
  <si>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</si>
  <si>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</si>
  <si>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</si>
  <si>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</si>
  <si>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</si>
  <si>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</si>
  <si>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</si>
  <si>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</si>
  <si>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</si>
  <si>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</si>
  <si>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</si>
  <si>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</si>
  <si>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</si>
  <si>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</si>
  <si>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</si>
  <si>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</si>
  <si>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</si>
  <si>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</si>
  <si>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</si>
  <si>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</si>
  <si>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</si>
  <si>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</si>
  <si>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</si>
  <si>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</si>
  <si>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</si>
  <si>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</si>
  <si>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</si>
  <si>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</si>
  <si>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</si>
  <si>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</si>
  <si>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</si>
  <si>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</si>
  <si>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</si>
  <si>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</si>
  <si>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</si>
  <si>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</si>
  <si>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</si>
  <si>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</si>
  <si>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</si>
  <si>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</si>
  <si>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</si>
  <si>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</si>
  <si>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</si>
  <si>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</si>
  <si>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</si>
  <si>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</si>
  <si>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</si>
  <si>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</si>
  <si>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</si>
  <si>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</si>
  <si>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</si>
  <si>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</si>
  <si>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</si>
  <si>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</si>
  <si>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</si>
  <si>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</si>
  <si>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</si>
  <si>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</si>
  <si>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</si>
  <si>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</si>
  <si>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</si>
  <si>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</si>
  <si>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</si>
  <si>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</si>
  <si>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</si>
  <si>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</si>
  <si>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</si>
  <si>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</si>
  <si>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</si>
  <si>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</si>
  <si>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</si>
  <si>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</si>
  <si>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</si>
  <si>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</si>
  <si>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</si>
  <si>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</si>
  <si>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</si>
  <si>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</si>
  <si>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</si>
  <si>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</si>
  <si>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</si>
  <si>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</si>
  <si>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</si>
  <si>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</si>
  <si>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</si>
  <si>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</si>
  <si>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</si>
  <si>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</si>
  <si>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</si>
  <si>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</si>
  <si>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</si>
  <si>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</si>
  <si>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</si>
  <si>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</si>
  <si>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</si>
  <si>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</si>
  <si>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</si>
  <si>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</si>
  <si>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</si>
  <si>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</si>
  <si>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</si>
  <si>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</si>
  <si>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</si>
  <si>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</si>
  <si>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</si>
  <si>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</si>
  <si>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</si>
  <si>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</si>
  <si>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</si>
  <si>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</si>
  <si>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</si>
  <si>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</si>
  <si>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</si>
  <si>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</si>
  <si>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</si>
  <si>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</si>
  <si>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</si>
  <si>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</si>
  <si>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</si>
  <si>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</si>
  <si>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</si>
  <si>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</si>
  <si>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</si>
  <si>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</si>
  <si>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</si>
  <si>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</si>
  <si>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</si>
  <si>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</si>
  <si>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</si>
  <si>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</si>
  <si>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</si>
  <si>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</si>
  <si>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</si>
  <si>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</si>
  <si>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</si>
  <si>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</si>
  <si>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</si>
  <si>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</si>
  <si>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</si>
  <si>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</si>
  <si>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</si>
  <si>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</si>
  <si>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</si>
  <si>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</si>
  <si>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</si>
  <si>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</si>
  <si>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</si>
  <si>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</si>
  <si>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</si>
  <si>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</si>
  <si>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</si>
  <si>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</si>
  <si>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</si>
  <si>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</si>
  <si>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</si>
  <si>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</si>
  <si>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</si>
  <si>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</si>
  <si>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</si>
  <si>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</si>
  <si>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</si>
  <si>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</si>
  <si>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</si>
  <si>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</si>
  <si>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</si>
  <si>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</si>
  <si>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</si>
  <si>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</si>
  <si>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</si>
  <si>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</si>
  <si>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</si>
  <si>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</si>
  <si>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</si>
  <si>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</si>
  <si>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</si>
  <si>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</si>
  <si>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</si>
  <si>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</si>
  <si>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</si>
  <si>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</si>
  <si>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</si>
  <si>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</si>
  <si>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</si>
  <si>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</si>
  <si>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</si>
  <si>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</si>
  <si>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</si>
  <si>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</si>
  <si>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</si>
  <si>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</si>
  <si>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</si>
  <si>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</si>
  <si>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</si>
  <si>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</si>
  <si>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</si>
  <si>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</si>
  <si>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</si>
  <si>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</si>
  <si>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</si>
  <si>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</si>
  <si>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</si>
  <si>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</si>
  <si>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</si>
  <si>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</si>
  <si>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</si>
  <si>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</si>
  <si>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</si>
  <si>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</si>
  <si>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</si>
  <si>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</si>
  <si>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</si>
  <si>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</si>
  <si>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</si>
  <si>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</si>
  <si>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</si>
  <si>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</si>
  <si>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</si>
  <si>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</si>
  <si>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</si>
  <si>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</si>
  <si>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</si>
  <si>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</si>
  <si>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</si>
  <si>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</si>
  <si>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</si>
  <si>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</si>
  <si>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</si>
  <si>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</si>
  <si>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</si>
  <si>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</si>
  <si>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</si>
  <si>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</si>
  <si>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</si>
  <si>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</si>
  <si>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</si>
  <si>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</si>
  <si>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</si>
  <si>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</si>
  <si>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</si>
  <si>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</si>
  <si>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</si>
  <si>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</si>
  <si>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</si>
  <si>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</si>
  <si>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</si>
  <si>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</si>
  <si>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</si>
  <si>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</si>
  <si>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</si>
  <si>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</si>
  <si>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</si>
  <si>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</si>
  <si>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</si>
  <si>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</si>
  <si>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</si>
  <si>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</si>
  <si>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</si>
  <si>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</si>
  <si>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</si>
  <si>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</si>
  <si>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</si>
  <si>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</si>
  <si>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</si>
  <si>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</si>
  <si>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</si>
  <si>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</si>
  <si>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</si>
  <si>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</si>
  <si>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</si>
  <si>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</si>
  <si>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</si>
  <si>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</si>
  <si>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</si>
  <si>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</si>
  <si>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</si>
  <si>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</si>
  <si>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</si>
  <si>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</si>
  <si>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</si>
  <si>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</si>
  <si>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</si>
  <si>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</si>
  <si>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</si>
  <si>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</si>
  <si>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</si>
  <si>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</si>
  <si>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</si>
  <si>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</si>
  <si>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</si>
  <si>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</si>
  <si>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</si>
  <si>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</si>
  <si>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</si>
  <si>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</si>
  <si>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</si>
  <si>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</si>
  <si>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</si>
  <si>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</si>
  <si>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</si>
  <si>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</si>
  <si>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</si>
  <si>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</si>
  <si>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</si>
  <si>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</si>
  <si>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</si>
  <si>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</si>
  <si>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</si>
  <si>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</si>
  <si>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</si>
  <si>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</si>
  <si>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</si>
  <si>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</si>
  <si>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</si>
  <si>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</si>
  <si>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</si>
  <si>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</si>
  <si>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</si>
  <si>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</si>
  <si>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</si>
  <si>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</si>
  <si>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</si>
  <si>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</si>
  <si>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</si>
  <si>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</si>
  <si>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</si>
  <si>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</si>
  <si>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</si>
  <si>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</si>
  <si>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</si>
  <si>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</si>
  <si>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</si>
  <si>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</si>
  <si>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</si>
  <si>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</si>
  <si>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</si>
  <si>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</si>
  <si>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</si>
  <si>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</si>
  <si>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</si>
  <si>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</si>
  <si>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</si>
  <si>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</si>
  <si>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</si>
  <si>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</si>
  <si>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</si>
  <si>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</si>
  <si>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</si>
  <si>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</si>
  <si>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</si>
  <si>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</si>
  <si>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</si>
  <si>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</si>
  <si>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</si>
  <si>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</si>
  <si>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</si>
  <si>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</si>
  <si>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</si>
  <si>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</si>
  <si>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</si>
  <si>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</si>
  <si>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</si>
  <si>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</si>
  <si>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</si>
  <si>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</si>
  <si>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</si>
  <si>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</si>
  <si>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</si>
  <si>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</si>
  <si>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</si>
  <si>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</si>
  <si>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</si>
  <si>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</si>
  <si>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</si>
  <si>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</si>
  <si>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</si>
  <si>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</si>
  <si>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</si>
  <si>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</si>
  <si>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</si>
  <si>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</si>
  <si>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</si>
  <si>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</si>
  <si>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</si>
  <si>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</si>
  <si>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</si>
  <si>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</si>
  <si>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</si>
  <si>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</si>
  <si>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</si>
  <si>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</si>
  <si>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</si>
  <si>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</si>
  <si>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</si>
  <si>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</si>
  <si>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</si>
  <si>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</si>
  <si>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</si>
  <si>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</si>
  <si>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</si>
  <si>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</si>
  <si>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</si>
  <si>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</si>
  <si>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</si>
  <si>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</si>
  <si>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</si>
  <si>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</si>
  <si>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</si>
  <si>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</si>
  <si>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</si>
  <si>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</si>
  <si>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</si>
  <si>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</si>
  <si>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</si>
  <si>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</si>
  <si>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</si>
  <si>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</si>
  <si>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</si>
  <si>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</si>
  <si>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</si>
  <si>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</si>
  <si>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</si>
  <si>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</si>
  <si>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</si>
  <si>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</si>
  <si>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</si>
  <si>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</si>
  <si>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</si>
  <si>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</si>
  <si>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</si>
  <si>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</si>
  <si>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</si>
  <si>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</si>
  <si>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</si>
  <si>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</si>
  <si>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</si>
  <si>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</si>
  <si>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</si>
  <si>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</si>
  <si>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</si>
  <si>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</si>
  <si>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</si>
  <si>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</si>
  <si>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</si>
  <si>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</si>
  <si>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</si>
  <si>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</si>
  <si>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</si>
  <si>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</si>
  <si>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</si>
  <si>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</si>
  <si>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</si>
  <si>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</si>
  <si>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</si>
  <si>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</si>
  <si>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</si>
  <si>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</si>
  <si>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</si>
  <si>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</si>
  <si>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</si>
  <si>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</si>
  <si>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</si>
  <si>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</si>
  <si>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</si>
  <si>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</si>
  <si>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</si>
  <si>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</si>
  <si>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</si>
  <si>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</si>
  <si>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</si>
  <si>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</si>
  <si>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</si>
  <si>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</si>
  <si>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</si>
  <si>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</si>
  <si>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</si>
  <si>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</si>
  <si>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</si>
  <si>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</si>
  <si>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</si>
  <si>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</si>
  <si>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</si>
  <si>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</si>
  <si>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</si>
  <si>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</si>
  <si>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</si>
  <si>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</si>
  <si>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</si>
  <si>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</si>
  <si>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</si>
  <si>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</si>
  <si>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</si>
  <si>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</si>
  <si>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</si>
  <si>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</si>
  <si>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</si>
  <si>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</si>
  <si>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</si>
  <si>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</si>
  <si>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</si>
  <si>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</si>
  <si>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</si>
  <si>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</si>
  <si>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</si>
  <si>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</si>
  <si>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</si>
  <si>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</si>
  <si>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</si>
  <si>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</si>
  <si>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</si>
  <si>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</si>
  <si>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</si>
  <si>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</si>
  <si>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</si>
  <si>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</si>
  <si>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</si>
  <si>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</si>
  <si>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</si>
  <si>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</si>
  <si>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</si>
  <si>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</si>
  <si>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</si>
  <si>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</si>
  <si>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</si>
  <si>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</si>
  <si>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</si>
  <si>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</si>
  <si>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</si>
  <si>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</si>
  <si>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</si>
  <si>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</si>
  <si>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</si>
  <si>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</si>
  <si>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</si>
  <si>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</si>
  <si>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</si>
  <si>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</si>
  <si>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</si>
  <si>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</si>
  <si>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</si>
  <si>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</si>
  <si>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</si>
  <si>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</si>
  <si>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</si>
  <si>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</si>
  <si>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</si>
  <si>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</si>
  <si>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</si>
  <si>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</si>
  <si>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</si>
  <si>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</si>
  <si>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</si>
  <si>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</si>
  <si>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</si>
  <si>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</si>
  <si>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</si>
  <si>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</si>
  <si>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</si>
  <si>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</si>
  <si>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</si>
  <si>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</si>
  <si>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</si>
  <si>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</si>
  <si>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</si>
  <si>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</si>
  <si>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</si>
  <si>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</si>
  <si>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</si>
  <si>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</si>
  <si>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</si>
  <si>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</si>
  <si>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</si>
  <si>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</si>
  <si>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</si>
  <si>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</si>
  <si>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</si>
  <si>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</si>
  <si>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</si>
  <si>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</si>
  <si>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</si>
  <si>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</si>
  <si>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</si>
  <si>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</si>
  <si>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</si>
  <si>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</si>
  <si>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</si>
  <si>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</si>
  <si>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</si>
  <si>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</si>
  <si>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</si>
  <si>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</si>
  <si>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</si>
  <si>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</si>
  <si>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</si>
  <si>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</si>
  <si>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</si>
  <si>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</si>
  <si>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</si>
  <si>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</si>
  <si>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</si>
  <si>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</si>
  <si>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</si>
  <si>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</si>
  <si>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</si>
  <si>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</si>
  <si>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</si>
  <si>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</si>
  <si>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</si>
  <si>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</si>
  <si>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</si>
  <si>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</si>
  <si>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</si>
  <si>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</si>
  <si>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</si>
  <si>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</si>
  <si>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</si>
  <si>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</si>
  <si>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</si>
  <si>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</si>
  <si>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</si>
  <si>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</si>
  <si>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</si>
  <si>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</si>
  <si>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</si>
  <si>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</si>
  <si>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</si>
  <si>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</si>
  <si>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</si>
  <si>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</si>
  <si>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</si>
  <si>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</si>
  <si>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</si>
  <si>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</si>
  <si>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</si>
  <si>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</si>
  <si>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</si>
  <si>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</si>
  <si>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</si>
  <si>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</si>
  <si>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</si>
  <si>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</si>
  <si>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</si>
  <si>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</si>
  <si>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</si>
  <si>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</si>
  <si>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</si>
  <si>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</si>
  <si>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</si>
  <si>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</si>
  <si>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</si>
  <si>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</si>
  <si>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</si>
  <si>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</si>
  <si>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</si>
  <si>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</si>
  <si>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</si>
  <si>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</si>
  <si>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</si>
  <si>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</si>
  <si>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</si>
  <si>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</si>
  <si>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</si>
  <si>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</si>
  <si>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</si>
  <si>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</si>
  <si>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</si>
  <si>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</si>
  <si>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</si>
  <si>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</si>
  <si>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</si>
  <si>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</si>
  <si>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</si>
  <si>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</si>
  <si>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</si>
  <si>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</si>
  <si>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</si>
  <si>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</si>
  <si>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</si>
  <si>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</si>
  <si>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</si>
  <si>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</si>
  <si>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</si>
  <si>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</si>
  <si>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</si>
  <si>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</si>
  <si>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</si>
  <si>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</si>
  <si>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</si>
  <si>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</si>
  <si>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</si>
  <si>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</si>
  <si>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</si>
  <si>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</si>
  <si>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</si>
  <si>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</si>
  <si>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</si>
  <si>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</si>
  <si>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</si>
  <si>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</si>
  <si>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</si>
  <si>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</si>
  <si>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</si>
  <si>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</si>
  <si>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</si>
  <si>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</si>
  <si>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</si>
  <si>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</si>
  <si>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</si>
  <si>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</si>
  <si>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</si>
  <si>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</si>
  <si>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</si>
  <si>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</si>
  <si>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</si>
  <si>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</si>
  <si>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</si>
  <si>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</si>
  <si>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</si>
  <si>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</si>
  <si>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</si>
  <si>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</si>
  <si>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</si>
  <si>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</si>
  <si>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</si>
  <si>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</si>
  <si>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</si>
  <si>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</si>
  <si>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</si>
  <si>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</si>
  <si>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</si>
  <si>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</si>
  <si>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</si>
  <si>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</si>
  <si>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</si>
  <si>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</si>
  <si>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</si>
  <si>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</si>
  <si>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</si>
  <si>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</si>
  <si>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</si>
  <si>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</si>
  <si>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</si>
  <si>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</si>
  <si>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</si>
  <si>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</si>
  <si>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</si>
  <si>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</si>
  <si>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</si>
  <si>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</si>
  <si>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</si>
  <si>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</si>
  <si>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</si>
  <si>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</si>
  <si>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</si>
  <si>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</si>
  <si>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</si>
  <si>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</si>
  <si>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</si>
  <si>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</si>
  <si>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</si>
  <si>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</si>
  <si>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</si>
  <si>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</si>
  <si>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</si>
  <si>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</si>
  <si>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</si>
  <si>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</si>
  <si>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</si>
  <si>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</si>
  <si>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</si>
  <si>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</si>
  <si>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</si>
  <si>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</si>
  <si>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</si>
  <si>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</si>
  <si>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</si>
  <si>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</si>
  <si>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</si>
  <si>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</si>
  <si>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</si>
  <si>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</si>
  <si>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</si>
  <si>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</si>
  <si>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</si>
  <si>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</si>
  <si>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</si>
  <si>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</si>
  <si>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</si>
  <si>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</si>
  <si>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</si>
  <si>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</si>
  <si>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</si>
  <si>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</si>
  <si>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</si>
  <si>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</si>
  <si>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</si>
  <si>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</si>
  <si>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</si>
  <si>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</si>
  <si>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</si>
  <si>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</si>
  <si>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</si>
  <si>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</si>
  <si>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</si>
  <si>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</si>
  <si>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</si>
  <si>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</si>
  <si>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</si>
  <si>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</si>
  <si>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</si>
  <si>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</si>
  <si>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</si>
  <si>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</si>
  <si>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</si>
  <si>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</si>
  <si>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</si>
  <si>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</si>
  <si>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</si>
  <si>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</si>
  <si>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</si>
  <si>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</si>
  <si>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</si>
  <si>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</si>
  <si>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</si>
  <si>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</si>
  <si>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</si>
  <si>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</si>
  <si>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</si>
  <si>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</si>
  <si>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</si>
  <si>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</si>
  <si>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</si>
  <si>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</si>
  <si>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</si>
  <si>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</si>
  <si>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</si>
  <si>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</si>
  <si>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</si>
  <si>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</si>
  <si>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</si>
  <si>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</si>
  <si>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</si>
  <si>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</si>
  <si>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</si>
  <si>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</si>
  <si>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</si>
  <si>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</si>
  <si>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</si>
  <si>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</si>
  <si>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</si>
  <si>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</si>
  <si>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</si>
  <si>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</si>
  <si>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</si>
  <si>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</si>
  <si>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</si>
  <si>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</si>
  <si>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</si>
  <si>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</si>
  <si>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</si>
  <si>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</si>
  <si>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</si>
  <si>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</si>
  <si>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</si>
  <si>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</si>
  <si>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</si>
  <si>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</si>
  <si>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</si>
  <si>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</si>
  <si>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</si>
  <si>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</si>
  <si>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</si>
  <si>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</si>
  <si>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</si>
  <si>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</si>
  <si>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</si>
  <si>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</si>
  <si>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</si>
  <si>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</si>
  <si>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</si>
  <si>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</si>
  <si>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</si>
  <si>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</si>
  <si>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</si>
  <si>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</si>
  <si>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</si>
  <si>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</si>
  <si>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</si>
  <si>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</si>
  <si>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</si>
  <si>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</si>
  <si>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</si>
  <si>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</si>
  <si>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</si>
  <si>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</si>
  <si>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</si>
  <si>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</si>
  <si>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</si>
  <si>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</si>
  <si>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</si>
  <si>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</si>
  <si>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</si>
  <si>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</si>
  <si>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</si>
  <si>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</si>
  <si>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</si>
  <si>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</si>
  <si>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</si>
  <si>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</si>
  <si>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</si>
  <si>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</si>
  <si>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</si>
  <si>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</si>
  <si>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</si>
  <si>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</si>
  <si>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</si>
  <si>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</si>
  <si>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</si>
  <si>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</si>
  <si>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</si>
  <si>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</si>
  <si>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</si>
  <si>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</si>
  <si>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</si>
  <si>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</si>
  <si>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</si>
  <si>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</si>
  <si>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</si>
  <si>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</si>
  <si>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</si>
  <si>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</si>
  <si>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</si>
  <si>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</si>
  <si>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</si>
  <si>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</si>
  <si>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</si>
  <si>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</si>
  <si>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</si>
  <si>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</si>
  <si>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</si>
  <si>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</si>
  <si>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</si>
  <si>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</si>
  <si>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</si>
  <si>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</si>
  <si>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</si>
  <si>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</si>
  <si>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</si>
  <si>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</si>
  <si>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</si>
  <si>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</si>
  <si>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</si>
  <si>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</si>
  <si>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</si>
  <si>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</si>
  <si>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</si>
  <si>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</si>
  <si>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</si>
  <si>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</si>
  <si>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</si>
  <si>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</si>
  <si>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</si>
  <si>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</si>
  <si>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</si>
  <si>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</si>
  <si>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</si>
  <si>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</si>
  <si>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</si>
  <si>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</si>
  <si>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</si>
  <si>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</si>
  <si>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</si>
  <si>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</si>
  <si>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</si>
  <si>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</si>
  <si>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</si>
  <si>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</si>
  <si>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</si>
  <si>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</si>
  <si>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</si>
  <si>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</si>
  <si>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</si>
  <si>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</si>
  <si>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</si>
  <si>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</si>
  <si>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</si>
  <si>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</si>
  <si>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</si>
  <si>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</si>
  <si>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</si>
  <si>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</si>
  <si>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</si>
  <si>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</si>
  <si>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</si>
  <si>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</si>
  <si>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</si>
  <si>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</si>
  <si>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</si>
  <si>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</si>
  <si>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</si>
  <si>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</si>
  <si>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</si>
  <si>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</si>
  <si>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</si>
  <si>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</si>
  <si>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</si>
  <si>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</si>
  <si>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</si>
  <si>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</si>
  <si>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</si>
  <si>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</si>
  <si>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</si>
  <si>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</si>
  <si>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</si>
  <si>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</si>
  <si>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</si>
  <si>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</si>
  <si>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</si>
  <si>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</si>
  <si>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</si>
  <si>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</si>
  <si>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</si>
  <si>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</si>
  <si>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</si>
  <si>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</si>
  <si>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</si>
  <si>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</si>
  <si>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</si>
  <si>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</si>
  <si>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</si>
  <si>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</si>
  <si>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</si>
  <si>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</si>
  <si>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</si>
  <si>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</si>
  <si>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</si>
  <si>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</si>
  <si>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</si>
  <si>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</si>
  <si>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</si>
  <si>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</si>
  <si>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</si>
  <si>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</si>
  <si>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</si>
  <si>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</si>
  <si>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</si>
  <si>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</si>
  <si>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</si>
  <si>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</si>
  <si>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</si>
  <si>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</si>
  <si>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</si>
  <si>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</si>
  <si>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</si>
  <si>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</si>
  <si>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</si>
  <si>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</si>
  <si>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</si>
  <si>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</si>
  <si>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</si>
  <si>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</si>
  <si>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</si>
  <si>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</si>
  <si>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</si>
  <si>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</si>
  <si>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</si>
  <si>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</si>
  <si>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</si>
  <si>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</si>
  <si>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</si>
  <si>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</si>
  <si>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</si>
  <si>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</si>
  <si>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</si>
  <si>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</si>
  <si>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</si>
  <si>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</si>
  <si>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</si>
  <si>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</si>
  <si>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</si>
  <si>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</si>
  <si>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</si>
  <si>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</si>
  <si>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</si>
  <si>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</si>
  <si>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</si>
  <si>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</si>
  <si>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</si>
  <si>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</si>
  <si>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</si>
  <si>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</si>
  <si>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</si>
  <si>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</si>
  <si>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</si>
  <si>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</si>
  <si>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</si>
  <si>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</si>
  <si>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</si>
  <si>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</si>
  <si>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</si>
  <si>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</si>
  <si>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</si>
  <si>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</si>
  <si>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</si>
  <si>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</si>
  <si>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</si>
  <si>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</si>
  <si>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</si>
  <si>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</si>
  <si>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</si>
  <si>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</si>
  <si>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</si>
  <si>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</si>
  <si>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</si>
  <si>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</si>
  <si>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</si>
  <si>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</si>
  <si>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</si>
  <si>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</si>
  <si>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</si>
  <si>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</si>
  <si>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</si>
  <si>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</si>
  <si>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</si>
  <si>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</si>
  <si>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</si>
  <si>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</si>
  <si>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</si>
  <si>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</si>
  <si>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</si>
  <si>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</si>
  <si>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</si>
  <si>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</si>
  <si>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</si>
  <si>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</si>
  <si>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</si>
  <si>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</si>
  <si>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</si>
  <si>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</si>
  <si>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</si>
  <si>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</si>
  <si>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</si>
  <si>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</si>
  <si>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</si>
  <si>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</si>
  <si>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</si>
  <si>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</si>
  <si>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</si>
  <si>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</si>
  <si>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</si>
  <si>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</si>
  <si>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</si>
  <si>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</si>
  <si>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</si>
  <si>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</si>
  <si>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</si>
  <si>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</si>
  <si>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</si>
  <si>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</si>
  <si>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</si>
  <si>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</si>
  <si>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</si>
  <si>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</si>
  <si>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</si>
  <si>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</si>
  <si>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</si>
  <si>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</si>
  <si>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</si>
  <si>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</si>
  <si>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</si>
  <si>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</si>
  <si>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</si>
  <si>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</si>
  <si>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</si>
  <si>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</si>
  <si>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</si>
  <si>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</si>
  <si>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</si>
  <si>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</si>
  <si>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</si>
  <si>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</si>
  <si>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</si>
  <si>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</si>
  <si>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</si>
  <si>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</si>
  <si>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</si>
  <si>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</si>
  <si>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</si>
  <si>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</si>
  <si>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</si>
  <si>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</si>
  <si>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</si>
  <si>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</si>
  <si>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</si>
  <si>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</si>
  <si>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</si>
  <si>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</si>
  <si>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</si>
  <si>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</si>
  <si>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</si>
  <si>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</si>
  <si>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</si>
  <si>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</si>
  <si>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</si>
  <si>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</si>
  <si>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</si>
  <si>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</si>
  <si>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</si>
  <si>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</si>
  <si>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</si>
  <si>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</si>
  <si>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</si>
  <si>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</si>
  <si>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</si>
  <si>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</si>
  <si>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</si>
  <si>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</si>
  <si>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</si>
  <si>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</si>
  <si>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</si>
  <si>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</si>
  <si>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</si>
  <si>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</si>
  <si>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</si>
  <si>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</si>
  <si>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</si>
  <si>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</si>
  <si>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</si>
  <si>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</si>
  <si>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</si>
  <si>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</si>
  <si>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</si>
  <si>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</si>
  <si>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</si>
  <si>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</si>
  <si>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</si>
  <si>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</si>
  <si>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</si>
  <si>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</si>
  <si>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</si>
  <si>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</si>
  <si>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</si>
  <si>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</si>
  <si>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</si>
  <si>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</si>
  <si>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</si>
  <si>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</si>
  <si>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</si>
  <si>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</si>
  <si>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</si>
  <si>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</si>
  <si>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</si>
  <si>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</si>
  <si>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</si>
  <si>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</si>
  <si>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</si>
  <si>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</si>
  <si>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</si>
  <si>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</si>
  <si>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</si>
  <si>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</si>
  <si>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</si>
  <si>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</si>
  <si>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</si>
  <si>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</si>
  <si>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</si>
  <si>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</si>
  <si>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</si>
  <si>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</si>
  <si>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</si>
  <si>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</si>
  <si>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</si>
  <si>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</si>
  <si>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</si>
  <si>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</si>
  <si>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</si>
  <si>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</si>
  <si>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</si>
  <si>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</si>
  <si>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</si>
  <si>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</si>
  <si>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</si>
  <si>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</si>
  <si>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</si>
  <si>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</si>
  <si>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</si>
  <si>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</si>
  <si>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</si>
  <si>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</si>
  <si>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</si>
  <si>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</si>
  <si>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</si>
  <si>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</si>
  <si>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</si>
  <si>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</si>
  <si>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</si>
  <si>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</si>
  <si>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</si>
  <si>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</si>
  <si>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</si>
  <si>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</si>
  <si>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</si>
  <si>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</si>
  <si>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</si>
  <si>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</si>
  <si>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</si>
  <si>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</si>
  <si>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</si>
  <si>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</si>
  <si>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</si>
  <si>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</si>
  <si>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</si>
  <si>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</si>
  <si>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</si>
  <si>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</si>
  <si>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</si>
  <si>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</si>
  <si>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</si>
  <si>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</si>
  <si>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</si>
  <si>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</si>
  <si>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</si>
  <si>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</si>
  <si>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</si>
  <si>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</si>
  <si>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</si>
  <si>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</si>
  <si>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</si>
  <si>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</si>
  <si>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</si>
  <si>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</si>
  <si>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</si>
  <si>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</si>
  <si>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</si>
  <si>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</si>
  <si>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</si>
  <si>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</si>
  <si>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</si>
  <si>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</si>
  <si>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</si>
  <si>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</si>
  <si>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</si>
  <si>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</si>
  <si>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</si>
  <si>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</si>
  <si>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</si>
  <si>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</si>
  <si>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</si>
  <si>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</si>
  <si>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</si>
  <si>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</si>
  <si>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</si>
  <si>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</si>
  <si>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</si>
  <si>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</si>
  <si>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</si>
  <si>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</si>
  <si>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</si>
  <si>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</si>
  <si>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</si>
  <si>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</si>
  <si>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</si>
  <si>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</si>
  <si>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</si>
  <si>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</si>
  <si>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</si>
  <si>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</si>
  <si>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</si>
  <si>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</si>
  <si>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</si>
  <si>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</si>
  <si>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</si>
  <si>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</si>
  <si>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</si>
  <si>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</si>
  <si>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</si>
  <si>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</si>
  <si>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</si>
  <si>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</si>
  <si>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</si>
  <si>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</si>
  <si>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</si>
  <si>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</si>
  <si>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</si>
  <si>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</si>
  <si>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</si>
  <si>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</si>
  <si>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</si>
  <si>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</si>
  <si>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</si>
  <si>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</si>
  <si>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</si>
  <si>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</si>
  <si>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</si>
  <si>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</si>
  <si>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</si>
  <si>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</si>
  <si>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</si>
  <si>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</si>
  <si>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</si>
  <si>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</si>
  <si>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</si>
  <si>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</si>
  <si>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</si>
  <si>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</si>
  <si>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</si>
  <si>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</si>
  <si>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</si>
  <si>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</si>
  <si>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</si>
  <si>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</si>
  <si>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</si>
  <si>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</si>
  <si>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</si>
  <si>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</si>
  <si>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</si>
  <si>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</si>
  <si>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</si>
  <si>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</si>
  <si>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</si>
  <si>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</si>
  <si>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</si>
  <si>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</si>
  <si>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</si>
  <si>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</si>
  <si>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</si>
  <si>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</si>
  <si>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</si>
  <si>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</si>
  <si>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</si>
  <si>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</si>
  <si>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</si>
  <si>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</si>
  <si>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</si>
  <si>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</si>
  <si>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</si>
  <si>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</si>
  <si>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</si>
  <si>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</si>
  <si>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</si>
  <si>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</si>
  <si>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</si>
  <si>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</si>
  <si>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</si>
  <si>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</si>
  <si>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</si>
  <si>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</si>
  <si>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</si>
  <si>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</si>
  <si>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</si>
  <si>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</si>
  <si>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</si>
  <si>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</si>
  <si>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</si>
  <si>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</si>
  <si>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</si>
  <si>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</si>
  <si>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</si>
  <si>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</si>
  <si>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</si>
  <si>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</si>
  <si>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</si>
  <si>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</si>
  <si>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</si>
  <si>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</si>
  <si>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</si>
  <si>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</si>
  <si>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</si>
  <si>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</si>
  <si>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</si>
  <si>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</si>
  <si>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</si>
  <si>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</si>
  <si>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</si>
  <si>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</si>
  <si>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</si>
  <si>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</si>
  <si>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</si>
  <si>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</si>
  <si>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</si>
  <si>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</si>
  <si>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</si>
  <si>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</si>
  <si>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</si>
  <si>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</si>
  <si>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</si>
  <si>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</si>
  <si>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</si>
  <si>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</si>
  <si>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</si>
  <si>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</si>
  <si>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</si>
  <si>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</si>
  <si>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</si>
  <si>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</si>
  <si>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</si>
  <si>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</si>
  <si>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</si>
  <si>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</si>
  <si>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</si>
  <si>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</si>
  <si>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</si>
  <si>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</si>
  <si>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</si>
  <si>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</si>
  <si>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</si>
  <si>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</si>
  <si>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</si>
  <si>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</si>
  <si>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</si>
  <si>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</si>
  <si>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</si>
  <si>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</si>
  <si>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</si>
  <si>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</si>
  <si>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</si>
  <si>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</si>
  <si>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</si>
  <si>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</si>
  <si>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</si>
  <si>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</si>
  <si>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</si>
  <si>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</si>
  <si>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</si>
  <si>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</si>
  <si>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</si>
  <si>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</si>
  <si>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</si>
  <si>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</si>
  <si>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</si>
  <si>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</si>
  <si>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</si>
  <si>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</si>
  <si>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</si>
  <si>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</si>
  <si>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</si>
  <si>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</si>
  <si>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</si>
  <si>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</si>
  <si>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</si>
  <si>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</si>
  <si>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</si>
  <si>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</si>
  <si>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</si>
  <si>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</si>
  <si>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</si>
  <si>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</si>
  <si>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</si>
  <si>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</si>
  <si>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</si>
  <si>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</si>
  <si>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</si>
  <si>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</si>
  <si>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</si>
  <si>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</si>
  <si>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</si>
  <si>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</si>
  <si>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</si>
  <si>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</si>
  <si>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</si>
  <si>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</si>
  <si>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</si>
  <si>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</si>
  <si>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</si>
  <si>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</si>
  <si>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</si>
  <si>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</si>
  <si>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</si>
  <si>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</si>
  <si>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</si>
  <si>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</si>
  <si>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</si>
  <si>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</si>
  <si>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</si>
  <si>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</si>
  <si>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</si>
  <si>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</si>
  <si>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</si>
  <si>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</si>
  <si>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</si>
  <si>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</si>
  <si>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</si>
  <si>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</si>
  <si>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</si>
  <si>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</si>
  <si>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</si>
  <si>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</si>
  <si>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</si>
  <si>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</si>
  <si>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</si>
  <si>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</si>
  <si>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</si>
  <si>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</si>
  <si>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</si>
  <si>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</si>
  <si>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</si>
  <si>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</si>
  <si>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</si>
  <si>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</si>
  <si>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</si>
  <si>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</si>
  <si>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</si>
  <si>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</si>
  <si>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</si>
  <si>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</si>
  <si>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</si>
  <si>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</si>
  <si>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</si>
  <si>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</si>
  <si>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</si>
  <si>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</si>
  <si>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</si>
  <si>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</si>
  <si>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</si>
  <si>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</si>
  <si>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</si>
  <si>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</si>
  <si>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</si>
  <si>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</si>
  <si>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</si>
  <si>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</si>
  <si>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</si>
  <si>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</si>
  <si>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</si>
  <si>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</si>
  <si>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</si>
  <si>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</si>
  <si>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</si>
  <si>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</si>
  <si>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</si>
  <si>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</si>
  <si>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</si>
  <si>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</si>
  <si>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</si>
  <si>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</si>
  <si>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</si>
  <si>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</si>
  <si>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</si>
  <si>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</si>
  <si>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</si>
  <si>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</si>
  <si>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</si>
  <si>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</si>
  <si>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</si>
  <si>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</si>
  <si>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</si>
  <si>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</si>
  <si>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</si>
  <si>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</si>
  <si>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</si>
  <si>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</si>
  <si>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</si>
  <si>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</si>
  <si>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</si>
  <si>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</si>
  <si>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</si>
  <si>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</si>
  <si>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</si>
  <si>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</si>
  <si>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</si>
  <si>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</si>
  <si>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</si>
  <si>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</si>
  <si>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</si>
  <si>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</si>
  <si>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</si>
  <si>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</si>
  <si>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</si>
  <si>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</si>
  <si>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</si>
  <si>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</si>
  <si>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</si>
  <si>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</si>
  <si>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</si>
  <si>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</si>
  <si>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</si>
  <si>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</si>
  <si>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</si>
  <si>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</si>
  <si>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</si>
  <si>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</si>
  <si>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</si>
  <si>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</si>
  <si>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</si>
  <si>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</si>
  <si>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</si>
  <si>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</si>
  <si>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</si>
  <si>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</si>
  <si>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</si>
  <si>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</si>
  <si>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</si>
  <si>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</si>
  <si>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</si>
  <si>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</si>
  <si>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</si>
  <si>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</si>
  <si>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</si>
  <si>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</si>
  <si>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</si>
  <si>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</si>
  <si>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</si>
  <si>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</si>
  <si>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</si>
  <si>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</si>
  <si>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</si>
  <si>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</si>
  <si>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</si>
  <si>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</si>
  <si>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</si>
  <si>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</si>
  <si>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</si>
  <si>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</si>
  <si>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</si>
  <si>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</si>
  <si>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</si>
  <si>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</si>
  <si>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</si>
  <si>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</si>
  <si>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</si>
  <si>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</si>
  <si>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</si>
  <si>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</si>
  <si>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</si>
  <si>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</si>
  <si>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</si>
  <si>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</si>
  <si>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</si>
  <si>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</si>
  <si>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</si>
  <si>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</si>
  <si>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</si>
  <si>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</si>
  <si>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</si>
  <si>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</si>
  <si>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</si>
  <si>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</si>
  <si>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</si>
  <si>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</si>
  <si>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</si>
  <si>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</si>
  <si>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</si>
  <si>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</si>
  <si>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</si>
  <si>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</si>
  <si>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</si>
  <si>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</si>
  <si>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</si>
  <si>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</si>
  <si>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</si>
  <si>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</si>
  <si>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</si>
  <si>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</si>
  <si>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</si>
  <si>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</si>
  <si>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</si>
  <si>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</si>
  <si>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</si>
  <si>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</si>
  <si>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</si>
  <si>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</si>
  <si>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</si>
  <si>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</si>
  <si>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</si>
  <si>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</si>
  <si>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</si>
  <si>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</si>
  <si>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</si>
  <si>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</si>
  <si>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</si>
  <si>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</si>
  <si>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</si>
  <si>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</si>
  <si>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</si>
  <si>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</si>
  <si>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</si>
  <si>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</si>
  <si>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</si>
  <si>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</si>
  <si>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</si>
  <si>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</si>
  <si>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</si>
  <si>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</si>
  <si>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</si>
  <si>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</si>
  <si>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</si>
  <si>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</si>
  <si>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</si>
  <si>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</si>
  <si>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</si>
  <si>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</si>
  <si>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</si>
  <si>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</si>
  <si>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</si>
  <si>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</si>
  <si>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</si>
  <si>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</si>
  <si>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</si>
  <si>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</si>
  <si>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</si>
  <si>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</si>
  <si>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</si>
  <si>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</si>
  <si>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</si>
  <si>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</si>
  <si>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</si>
  <si>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</si>
  <si>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</si>
  <si>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</si>
  <si>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</si>
  <si>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</si>
  <si>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</si>
  <si>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</si>
  <si>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</si>
  <si>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</si>
  <si>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</si>
  <si>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</si>
  <si>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</si>
  <si>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</si>
  <si>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</si>
  <si>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</si>
  <si>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</si>
  <si>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</si>
  <si>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</si>
  <si>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</si>
  <si>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</si>
  <si>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</si>
  <si>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</si>
  <si>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</si>
  <si>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</si>
  <si>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</si>
  <si>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</si>
  <si>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</si>
  <si>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</si>
  <si>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</si>
  <si>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</si>
  <si>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</si>
  <si>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</si>
  <si>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</si>
  <si>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</si>
  <si>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</si>
  <si>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</si>
  <si>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</si>
  <si>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</si>
  <si>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</si>
  <si>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</si>
  <si>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</si>
  <si>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</si>
  <si>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</si>
  <si>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</si>
  <si>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</si>
  <si>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</si>
  <si>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</si>
  <si>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</si>
  <si>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</si>
  <si>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</si>
  <si>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</si>
  <si>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</si>
  <si>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</si>
  <si>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</si>
  <si>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</si>
  <si>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</si>
  <si>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</si>
  <si>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</si>
  <si>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</si>
  <si>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</si>
  <si>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</si>
  <si>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</si>
  <si>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</si>
  <si>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</si>
  <si>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</si>
  <si>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</si>
  <si>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</si>
  <si>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</si>
  <si>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</si>
  <si>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</si>
  <si>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</si>
  <si>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</si>
  <si>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</si>
  <si>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</si>
  <si>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</si>
  <si>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</si>
  <si>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</si>
  <si>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</si>
  <si>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</si>
  <si>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</si>
  <si>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</si>
  <si>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</si>
  <si>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</si>
  <si>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</si>
  <si>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</si>
  <si>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</si>
  <si>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</si>
  <si>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</si>
  <si>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</si>
  <si>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</si>
  <si>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</si>
  <si>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</si>
  <si>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</si>
  <si>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</si>
  <si>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</si>
  <si>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</si>
  <si>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</si>
  <si>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</si>
  <si>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</si>
  <si>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</si>
  <si>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</si>
  <si>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</si>
  <si>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</si>
  <si>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</si>
  <si>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</si>
  <si>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</si>
  <si>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</si>
  <si>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</si>
  <si>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</si>
  <si>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</si>
  <si>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</si>
  <si>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</si>
  <si>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</si>
  <si>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</si>
  <si>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</si>
  <si>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</si>
  <si>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</si>
  <si>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</si>
  <si>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</si>
  <si>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</si>
  <si>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</si>
  <si>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</si>
  <si>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</si>
  <si>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</si>
  <si>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</si>
  <si>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</si>
  <si>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</si>
  <si>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</si>
  <si>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</si>
  <si>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</si>
  <si>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</si>
  <si>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</si>
  <si>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</si>
  <si>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</si>
  <si>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</si>
  <si>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</si>
  <si>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</si>
  <si>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</si>
  <si>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</si>
  <si>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</si>
  <si>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</si>
  <si>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</si>
  <si>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</si>
  <si>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</si>
  <si>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</si>
  <si>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</si>
  <si>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</si>
  <si>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</si>
  <si>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</si>
  <si>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</si>
  <si>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</si>
  <si>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</si>
  <si>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</si>
  <si>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</si>
  <si>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</si>
  <si>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</si>
  <si>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</si>
  <si>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</si>
  <si>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</si>
  <si>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</si>
  <si>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</si>
  <si>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</si>
  <si>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</si>
  <si>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</si>
  <si>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</si>
  <si>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</si>
  <si>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</si>
  <si>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</si>
  <si>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</si>
  <si>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</si>
  <si>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</si>
  <si>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</si>
  <si>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</si>
  <si>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</si>
  <si>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</si>
  <si>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</si>
  <si>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</si>
  <si>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</si>
  <si>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</si>
  <si>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</si>
  <si>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</si>
  <si>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</si>
  <si>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</si>
  <si>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</si>
  <si>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</si>
  <si>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</si>
  <si>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</si>
  <si>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</si>
  <si>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</si>
  <si>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</si>
  <si>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</si>
  <si>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</si>
  <si>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</si>
  <si>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</si>
  <si>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</si>
  <si>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</si>
  <si>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</si>
  <si>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</si>
  <si>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</si>
  <si>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</si>
  <si>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</si>
  <si>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</si>
  <si>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</si>
  <si>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</si>
  <si>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</si>
  <si>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</si>
  <si>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</si>
  <si>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</si>
  <si>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</si>
  <si>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</si>
  <si>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</si>
  <si>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</si>
  <si>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</si>
  <si>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</si>
  <si>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</si>
  <si>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</si>
  <si>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</si>
  <si>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</si>
  <si>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</si>
  <si>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</si>
  <si>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</si>
  <si>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</si>
  <si>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</si>
  <si>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</si>
  <si>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</si>
  <si>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</si>
  <si>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</si>
  <si>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</si>
  <si>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</si>
  <si>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</si>
  <si>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</si>
  <si>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</si>
  <si>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</si>
  <si>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</si>
  <si>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</si>
  <si>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</si>
  <si>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</si>
  <si>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</si>
  <si>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</si>
  <si>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</si>
  <si>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</si>
  <si>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</si>
  <si>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</si>
  <si>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</si>
  <si>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</si>
  <si>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</si>
  <si>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</si>
  <si>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</si>
  <si>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</si>
  <si>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</si>
  <si>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</si>
  <si>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</si>
  <si>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</si>
  <si>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</si>
  <si>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</si>
  <si>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</si>
  <si>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</si>
  <si>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</si>
  <si>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</si>
  <si>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</si>
  <si>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</si>
  <si>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</si>
  <si>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</si>
  <si>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</si>
  <si>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</si>
  <si>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</si>
  <si>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</si>
  <si>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</si>
  <si>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</si>
  <si>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</si>
  <si>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</si>
  <si>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</si>
  <si>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</si>
  <si>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</si>
  <si>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</si>
  <si>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</si>
  <si>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</si>
  <si>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</si>
  <si>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</si>
  <si>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</si>
  <si>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</si>
  <si>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</si>
  <si>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</si>
  <si>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</si>
  <si>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</si>
  <si>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</si>
  <si>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</si>
  <si>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</si>
  <si>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</si>
  <si>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</si>
  <si>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</si>
  <si>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</si>
  <si>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</si>
  <si>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</si>
  <si>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</si>
  <si>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</si>
  <si>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</si>
  <si>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</si>
  <si>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</si>
  <si>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</si>
  <si>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</si>
  <si>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</si>
  <si>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</si>
  <si>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</si>
  <si>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</si>
  <si>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</si>
  <si>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</si>
  <si>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</si>
  <si>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</si>
  <si>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</si>
  <si>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</si>
  <si>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</si>
  <si>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</si>
  <si>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</si>
  <si>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</si>
  <si>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</si>
  <si>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</si>
  <si>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</si>
  <si>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</si>
  <si>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</si>
  <si>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</si>
  <si>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</si>
  <si>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</si>
  <si>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</si>
  <si>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</si>
  <si>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</si>
  <si>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</si>
  <si>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</si>
  <si>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</si>
  <si>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</si>
  <si>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</si>
  <si>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</si>
  <si>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</si>
  <si>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</si>
  <si>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</si>
  <si>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</si>
  <si>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</si>
  <si>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</si>
  <si>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</si>
  <si>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</si>
  <si>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</si>
  <si>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</si>
  <si>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</si>
  <si>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</si>
  <si>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</si>
  <si>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</si>
  <si>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</si>
  <si>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</si>
  <si>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</si>
  <si>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</si>
  <si>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</si>
  <si>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</si>
  <si>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</si>
  <si>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</si>
  <si>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</si>
  <si>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</si>
  <si>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</si>
  <si>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</si>
  <si>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</si>
  <si>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</si>
  <si>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</si>
  <si>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</si>
  <si>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</si>
  <si>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</si>
  <si>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</si>
  <si>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</si>
  <si>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</si>
  <si>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</si>
  <si>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</si>
  <si>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</si>
  <si>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</si>
  <si>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</si>
  <si>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</si>
  <si>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</si>
  <si>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</si>
  <si>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</si>
  <si>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</si>
  <si>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</si>
  <si>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</si>
  <si>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</si>
  <si>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</si>
  <si>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</si>
  <si>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</si>
  <si>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</si>
  <si>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</si>
  <si>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</si>
  <si>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</si>
  <si>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</si>
  <si>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</si>
  <si>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</si>
  <si>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</si>
  <si>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</si>
  <si>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</si>
  <si>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</si>
  <si>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</si>
  <si>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</si>
  <si>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</si>
  <si>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</si>
  <si>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</si>
  <si>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</si>
  <si>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</si>
  <si>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</si>
  <si>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</si>
  <si>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</si>
  <si>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</si>
  <si>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</si>
  <si>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</si>
  <si>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</si>
  <si>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</si>
  <si>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</si>
  <si>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</si>
  <si>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</si>
  <si>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</si>
  <si>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</si>
  <si>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</si>
  <si>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</si>
  <si>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</si>
  <si>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</si>
  <si>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</si>
  <si>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</si>
  <si>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</si>
  <si>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</si>
  <si>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</si>
  <si>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</si>
  <si>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</si>
  <si>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</si>
  <si>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</si>
  <si>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</si>
  <si>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</si>
  <si>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</si>
  <si>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</si>
  <si>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</si>
  <si>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</si>
  <si>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</si>
  <si>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</si>
  <si>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</si>
  <si>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</si>
  <si>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</si>
  <si>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</si>
  <si>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</si>
  <si>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</si>
  <si>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</si>
  <si>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</si>
  <si>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</si>
  <si>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</si>
  <si>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</si>
  <si>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</si>
  <si>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</si>
  <si>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</si>
  <si>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</si>
  <si>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</si>
  <si>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</si>
  <si>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</si>
  <si>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</si>
  <si>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</si>
  <si>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</si>
  <si>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</si>
  <si>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</si>
  <si>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</si>
  <si>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</si>
  <si>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</si>
  <si>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</si>
  <si>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</si>
  <si>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</si>
  <si>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</si>
  <si>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</si>
  <si>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</si>
  <si>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</si>
  <si>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</si>
  <si>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</si>
  <si>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</si>
  <si>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</si>
  <si>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</si>
  <si>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</si>
  <si>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</si>
  <si>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</si>
  <si>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</si>
  <si>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</si>
  <si>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</si>
  <si>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</si>
  <si>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</si>
  <si>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</si>
  <si>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</si>
  <si>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</si>
  <si>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</si>
  <si>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</si>
  <si>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</si>
  <si>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</si>
  <si>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</si>
  <si>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</si>
  <si>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</si>
  <si>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</si>
  <si>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</si>
  <si>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</si>
  <si>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</si>
  <si>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</si>
  <si>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</si>
  <si>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</si>
  <si>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</si>
  <si>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</si>
  <si>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</si>
  <si>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</si>
  <si>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</si>
  <si>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</si>
  <si>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</si>
  <si>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</si>
  <si>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</si>
  <si>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</si>
  <si>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</si>
  <si>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</si>
  <si>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</si>
  <si>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</si>
  <si>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</si>
  <si>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</si>
  <si>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</si>
  <si>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</si>
  <si>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</si>
  <si>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</si>
  <si>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</si>
  <si>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</si>
  <si>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</si>
  <si>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</si>
  <si>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</si>
  <si>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</si>
  <si>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</si>
  <si>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</si>
  <si>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</si>
  <si>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</si>
  <si>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</si>
  <si>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</si>
  <si>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</si>
  <si>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</si>
  <si>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</si>
  <si>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</si>
  <si>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</si>
  <si>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</si>
  <si>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</si>
  <si>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</si>
  <si>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</si>
  <si>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</si>
  <si>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</si>
  <si>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</si>
  <si>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</si>
  <si>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</si>
  <si>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</si>
  <si>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</si>
  <si>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</si>
  <si>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</si>
  <si>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</si>
  <si>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</si>
  <si>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</si>
  <si>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</si>
  <si>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</si>
  <si>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</si>
  <si>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</si>
  <si>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</si>
  <si>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</si>
  <si>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</si>
  <si>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</si>
  <si>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</si>
  <si>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</si>
  <si>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</si>
  <si>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</si>
  <si>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</si>
  <si>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</si>
  <si>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</si>
  <si>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</si>
  <si>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</si>
  <si>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</si>
  <si>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</si>
  <si>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</si>
  <si>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</si>
  <si>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</si>
  <si>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</si>
  <si>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</si>
  <si>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</si>
  <si>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</si>
  <si>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</si>
  <si>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</si>
  <si>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</si>
  <si>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</si>
  <si>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</si>
  <si>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</si>
  <si>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</si>
  <si>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</si>
  <si>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</si>
  <si>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</si>
  <si>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</si>
  <si>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</si>
  <si>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</si>
  <si>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</si>
  <si>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</si>
  <si>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</si>
  <si>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</si>
  <si>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</si>
  <si>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</si>
  <si>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</si>
  <si>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</si>
  <si>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</si>
  <si>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</si>
  <si>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</si>
  <si>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</si>
  <si>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</si>
  <si>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</si>
  <si>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</si>
  <si>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</si>
  <si>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</si>
  <si>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</si>
  <si>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</si>
  <si>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</si>
  <si>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</si>
  <si>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</si>
  <si>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</si>
  <si>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</si>
  <si>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</si>
  <si>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</si>
  <si>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</si>
  <si>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</si>
  <si>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</si>
  <si>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</si>
  <si>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</si>
  <si>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</si>
  <si>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</si>
  <si>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</si>
  <si>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</si>
  <si>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</si>
  <si>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</si>
  <si>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</si>
  <si>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</si>
  <si>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</si>
  <si>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</si>
  <si>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</si>
  <si>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</si>
  <si>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</si>
  <si>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</si>
  <si>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</si>
  <si>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</si>
  <si>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</si>
  <si>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</si>
  <si>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</si>
  <si>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</si>
  <si>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</si>
  <si>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</si>
  <si>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</si>
  <si>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</si>
  <si>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</si>
  <si>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</si>
  <si>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</si>
  <si>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</si>
  <si>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</si>
  <si>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</si>
  <si>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</si>
  <si>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</si>
  <si>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</si>
  <si>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</si>
  <si>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</si>
  <si>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</si>
  <si>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</si>
  <si>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</si>
  <si>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</si>
  <si>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</si>
  <si>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</si>
  <si>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</si>
  <si>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</si>
  <si>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</si>
  <si>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</si>
  <si>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</si>
  <si>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</si>
  <si>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</si>
  <si>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</si>
  <si>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</si>
  <si>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</si>
  <si>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</si>
  <si>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</si>
  <si>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</si>
  <si>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</si>
  <si>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</si>
  <si>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</si>
  <si>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</si>
  <si>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</si>
  <si>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</si>
  <si>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</si>
  <si>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</si>
  <si>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</si>
  <si>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</si>
  <si>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</si>
  <si>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</si>
  <si>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</si>
  <si>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</si>
  <si>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</si>
  <si>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</si>
  <si>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</si>
  <si>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</si>
  <si>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</si>
  <si>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</si>
  <si>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</si>
  <si>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</si>
  <si>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</si>
  <si>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</si>
  <si>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</si>
  <si>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</si>
  <si>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</si>
  <si>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</si>
  <si>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</si>
  <si>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</si>
  <si>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</si>
  <si>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</si>
  <si>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</si>
  <si>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</si>
  <si>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</si>
  <si>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</si>
  <si>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</si>
  <si>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</si>
  <si>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</si>
  <si>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</si>
  <si>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</si>
  <si>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</si>
  <si>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</si>
  <si>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</si>
  <si>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</si>
  <si>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</si>
  <si>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</si>
  <si>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</si>
  <si>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</si>
  <si>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</si>
  <si>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</si>
  <si>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</si>
  <si>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</si>
  <si>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</si>
  <si>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</si>
  <si>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</si>
  <si>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</si>
  <si>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</si>
  <si>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</si>
  <si>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</si>
  <si>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</si>
  <si>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</si>
  <si>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</si>
  <si>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</si>
  <si>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</si>
  <si>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</si>
  <si>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</si>
  <si>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</si>
  <si>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</si>
  <si>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</si>
  <si>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</si>
  <si>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</si>
  <si>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</si>
  <si>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</si>
  <si>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</si>
  <si>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</si>
  <si>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</si>
  <si>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</si>
  <si>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</si>
  <si>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</si>
  <si>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</si>
  <si>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</si>
  <si>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</si>
  <si>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</si>
  <si>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</si>
  <si>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</si>
  <si>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</si>
  <si>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</si>
  <si>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</si>
  <si>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</si>
  <si>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</si>
  <si>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</si>
  <si>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</si>
  <si>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</si>
  <si>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</si>
  <si>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</si>
  <si>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</si>
  <si>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</si>
  <si>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</si>
  <si>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</si>
  <si>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</si>
  <si>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</si>
  <si>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</si>
  <si>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</si>
  <si>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</si>
  <si>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</si>
  <si>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</si>
  <si>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</si>
  <si>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</si>
  <si>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</si>
  <si>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</si>
  <si>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</si>
  <si>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</si>
  <si>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</si>
  <si>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</si>
  <si>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</si>
  <si>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</si>
  <si>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</si>
  <si>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</si>
  <si>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</si>
  <si>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</si>
  <si>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</si>
  <si>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</si>
  <si>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</si>
  <si>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</si>
  <si>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</si>
  <si>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</si>
  <si>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</si>
  <si>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</si>
  <si>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</si>
  <si>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</si>
  <si>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</si>
  <si>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</si>
  <si>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</si>
  <si>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</si>
  <si>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</si>
  <si>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</si>
  <si>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</si>
  <si>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</si>
  <si>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</si>
  <si>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</si>
  <si>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</si>
  <si>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</si>
  <si>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</si>
  <si>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</si>
  <si>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</si>
  <si>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</si>
  <si>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</si>
  <si>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</si>
  <si>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</si>
  <si>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</si>
  <si>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</si>
  <si>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</si>
  <si>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</si>
  <si>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</si>
  <si>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</si>
  <si>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</si>
  <si>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</si>
  <si>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</si>
  <si>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</si>
  <si>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</si>
  <si>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</si>
  <si>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</si>
  <si>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</si>
  <si>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</si>
  <si>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</si>
  <si>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</si>
  <si>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</si>
  <si>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</si>
  <si>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</si>
  <si>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</si>
  <si>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</si>
  <si>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</si>
  <si>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</si>
  <si>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</si>
  <si>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</si>
  <si>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</si>
  <si>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</si>
  <si>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</si>
  <si>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</si>
  <si>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</si>
  <si>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</si>
  <si>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</si>
  <si>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</si>
  <si>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</si>
  <si>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</si>
  <si>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</si>
  <si>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</si>
  <si>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</si>
  <si>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</si>
  <si>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</si>
  <si>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</si>
  <si>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</si>
  <si>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</si>
  <si>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</si>
  <si>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</si>
  <si>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</si>
  <si>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</si>
  <si>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</si>
  <si>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</si>
  <si>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</si>
  <si>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</si>
  <si>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</si>
  <si>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</si>
  <si>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</si>
  <si>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</si>
  <si>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</si>
  <si>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</si>
  <si>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</si>
  <si>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</si>
  <si>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</si>
  <si>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</si>
  <si>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</si>
  <si>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</si>
  <si>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</si>
  <si>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</si>
  <si>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</si>
  <si>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</si>
  <si>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</si>
  <si>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</si>
  <si>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</si>
  <si>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</si>
  <si>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</si>
  <si>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</si>
  <si>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</si>
  <si>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</si>
  <si>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</si>
  <si>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</si>
  <si>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</si>
  <si>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</si>
  <si>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</si>
  <si>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</si>
  <si>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</si>
  <si>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</si>
  <si>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</si>
  <si>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</si>
  <si>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</si>
  <si>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</si>
  <si>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</si>
  <si>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</si>
  <si>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</si>
  <si>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</si>
  <si>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</si>
  <si>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</si>
  <si>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</si>
  <si>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</si>
  <si>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</si>
  <si>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</si>
  <si>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</si>
  <si>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</si>
  <si>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</si>
  <si>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</si>
  <si>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</si>
  <si>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</si>
  <si>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</si>
  <si>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</si>
  <si>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</si>
  <si>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</si>
  <si>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</si>
  <si>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</si>
  <si>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</si>
  <si>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</si>
  <si>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</si>
  <si>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</si>
  <si>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</si>
  <si>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</si>
  <si>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</si>
  <si>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</si>
  <si>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</si>
  <si>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</si>
  <si>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</si>
  <si>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</si>
  <si>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</si>
  <si>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</si>
  <si>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</si>
  <si>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</si>
  <si>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</si>
  <si>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</si>
  <si>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</si>
  <si>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</si>
  <si>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</si>
  <si>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</si>
  <si>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</si>
  <si>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</si>
  <si>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</si>
  <si>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</si>
  <si>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</si>
  <si>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</si>
  <si>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</si>
  <si>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</si>
  <si>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</si>
  <si>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</si>
  <si>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</si>
  <si>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</si>
  <si>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</si>
  <si>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</si>
  <si>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</si>
  <si>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</si>
  <si>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</si>
  <si>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</si>
  <si>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</si>
  <si>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</si>
  <si>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</si>
  <si>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</si>
  <si>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</si>
  <si>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</si>
  <si>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</si>
  <si>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</si>
  <si>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</si>
  <si>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</si>
  <si>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</si>
  <si>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</si>
  <si>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</si>
  <si>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</si>
  <si>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</si>
  <si>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</si>
  <si>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</si>
  <si>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</si>
  <si>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</si>
  <si>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</si>
  <si>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</si>
  <si>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</si>
  <si>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</si>
  <si>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</si>
  <si>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</si>
  <si>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</si>
  <si>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</si>
  <si>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</si>
  <si>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</si>
  <si>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</si>
  <si>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</si>
  <si>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</si>
  <si>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</si>
  <si>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</si>
  <si>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</si>
  <si>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</si>
  <si>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</si>
  <si>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</si>
  <si>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</si>
  <si>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</si>
  <si>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</si>
  <si>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</si>
  <si>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</si>
  <si>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</si>
  <si>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</si>
  <si>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</si>
  <si>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</si>
  <si>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</si>
  <si>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</si>
  <si>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</si>
  <si>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</si>
  <si>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</si>
  <si>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</si>
  <si>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</si>
  <si>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</si>
  <si>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</si>
  <si>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</si>
  <si>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</si>
  <si>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</si>
  <si>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</si>
  <si>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</si>
  <si>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</si>
  <si>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</si>
  <si>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</si>
  <si>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</si>
  <si>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</si>
  <si>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</si>
  <si>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</si>
  <si>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</si>
  <si>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</si>
  <si>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</si>
  <si>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</si>
  <si>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</si>
  <si>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</si>
  <si>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</si>
  <si>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</si>
  <si>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</si>
  <si>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</si>
  <si>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</si>
  <si>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</si>
  <si>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</si>
  <si>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</si>
  <si>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</si>
  <si>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</si>
  <si>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</si>
  <si>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</si>
  <si>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</si>
  <si>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</si>
  <si>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</si>
  <si>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</si>
  <si>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</si>
  <si>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</si>
  <si>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</si>
  <si>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</si>
  <si>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</si>
  <si>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</si>
  <si>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</si>
  <si>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</si>
  <si>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</si>
  <si>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</si>
  <si>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</si>
  <si>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</si>
  <si>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</si>
  <si>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</si>
  <si>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</si>
  <si>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</si>
  <si>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</si>
  <si>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</si>
  <si>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</si>
  <si>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</si>
  <si>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</si>
  <si>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</si>
  <si>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</si>
  <si>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</si>
  <si>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</si>
  <si>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</si>
  <si>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</si>
  <si>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</si>
  <si>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</si>
  <si>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</si>
  <si>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</si>
  <si>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</si>
  <si>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</si>
  <si>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</si>
  <si>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</si>
  <si>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</si>
  <si>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</si>
  <si>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</si>
  <si>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</si>
  <si>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</si>
  <si>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</si>
  <si>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</si>
  <si>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</si>
  <si>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</si>
  <si>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</si>
  <si>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</si>
  <si>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</si>
  <si>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</si>
  <si>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</si>
  <si>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</si>
  <si>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</si>
  <si>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</si>
  <si>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</si>
  <si>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</si>
  <si>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</si>
  <si>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</si>
  <si>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</si>
  <si>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</si>
  <si>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</si>
  <si>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</si>
  <si>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</si>
  <si>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</si>
  <si>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</si>
  <si>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</si>
  <si>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</si>
  <si>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</si>
  <si>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</si>
  <si>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</si>
  <si>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</si>
  <si>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</si>
  <si>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</si>
  <si>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</si>
  <si>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</si>
  <si>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</si>
  <si>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</si>
  <si>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</si>
  <si>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</si>
  <si>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</si>
  <si>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</si>
  <si>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</si>
  <si>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</si>
  <si>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</si>
  <si>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</si>
  <si>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</si>
  <si>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</si>
  <si>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</si>
  <si>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</si>
  <si>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</si>
  <si>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</si>
  <si>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</si>
  <si>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</si>
  <si>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</si>
  <si>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</si>
  <si>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</si>
  <si>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</si>
  <si>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</si>
  <si>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</si>
  <si>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</si>
  <si>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</si>
  <si>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</si>
  <si>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</si>
  <si>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</si>
  <si>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</si>
  <si>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</si>
  <si>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</si>
  <si>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</si>
  <si>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</si>
  <si>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</si>
  <si>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</si>
  <si>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</si>
  <si>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</si>
  <si>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</si>
  <si>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</si>
  <si>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</si>
  <si>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</si>
  <si>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</si>
  <si>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</si>
  <si>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</si>
  <si>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</si>
  <si>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</si>
  <si>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</si>
  <si>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</si>
  <si>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</si>
  <si>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</si>
  <si>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</si>
  <si>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</si>
  <si>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</si>
  <si>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</si>
  <si>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</si>
  <si>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</si>
  <si>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</si>
  <si>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</si>
  <si>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</si>
  <si>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</si>
  <si>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</si>
  <si>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</si>
  <si>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</si>
  <si>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</si>
  <si>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</si>
  <si>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</si>
  <si>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</si>
  <si>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</si>
  <si>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</si>
  <si>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</si>
  <si>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</si>
  <si>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</si>
  <si>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</si>
  <si>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</si>
  <si>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</si>
  <si>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</si>
  <si>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</si>
  <si>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</si>
  <si>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</si>
  <si>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</si>
  <si>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</si>
  <si>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</si>
  <si>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</si>
  <si>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</si>
  <si>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</si>
  <si>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</si>
  <si>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</si>
  <si>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</si>
  <si>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</si>
  <si>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</si>
  <si>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</si>
  <si>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</si>
  <si>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</si>
  <si>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</si>
  <si>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</si>
  <si>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</si>
  <si>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</si>
  <si>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</si>
  <si>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</si>
  <si>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</si>
  <si>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</si>
  <si>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</si>
  <si>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</si>
  <si>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</si>
  <si>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</si>
  <si>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</si>
  <si>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</si>
  <si>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</si>
  <si>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</si>
  <si>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</si>
  <si>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</si>
  <si>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</si>
  <si>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</si>
  <si>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</si>
  <si>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</si>
  <si>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</si>
  <si>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</si>
  <si>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</si>
  <si>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</si>
  <si>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</si>
  <si>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</si>
  <si>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</si>
  <si>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</si>
  <si>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</si>
  <si>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</si>
  <si>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</si>
  <si>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</si>
  <si>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</si>
  <si>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</si>
  <si>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</si>
  <si>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</si>
  <si>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</si>
  <si>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</si>
  <si>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</si>
  <si>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</si>
  <si>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</si>
  <si>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</si>
  <si>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</si>
  <si>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</si>
  <si>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</si>
  <si>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</si>
  <si>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</si>
  <si>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</si>
  <si>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</si>
  <si>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</si>
  <si>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</si>
  <si>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</si>
  <si>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</si>
  <si>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</si>
  <si>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</si>
  <si>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</si>
  <si>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</si>
  <si>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</si>
  <si>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</si>
  <si>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</si>
  <si>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</si>
  <si>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</si>
  <si>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</si>
  <si>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</si>
  <si>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</si>
  <si>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</si>
  <si>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</si>
  <si>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</si>
  <si>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</si>
  <si>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</si>
  <si>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</si>
  <si>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</si>
  <si>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</si>
  <si>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</si>
  <si>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</si>
  <si>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</si>
  <si>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</si>
  <si>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</si>
  <si>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</si>
  <si>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</si>
  <si>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</si>
  <si>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</si>
  <si>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</si>
  <si>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</si>
  <si>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</si>
  <si>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</si>
  <si>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</si>
  <si>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</si>
  <si>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</si>
  <si>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</si>
  <si>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</si>
  <si>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</si>
  <si>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</si>
  <si>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</si>
  <si>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</si>
  <si>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</si>
  <si>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</si>
  <si>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</si>
  <si>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</si>
  <si>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</si>
  <si>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</si>
  <si>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</si>
  <si>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</si>
  <si>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</si>
  <si>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</si>
  <si>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</si>
  <si>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</si>
  <si>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</si>
  <si>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</si>
  <si>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</si>
  <si>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</si>
  <si>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</si>
  <si>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</si>
  <si>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</si>
  <si>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</si>
  <si>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</si>
  <si>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</si>
  <si>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</si>
  <si>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</si>
  <si>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</si>
  <si>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</si>
  <si>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</si>
  <si>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</si>
  <si>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</si>
  <si>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</si>
  <si>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</si>
  <si>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</si>
  <si>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</si>
  <si>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</si>
  <si>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</si>
  <si>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</si>
  <si>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</si>
  <si>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</si>
  <si>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</si>
  <si>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</si>
  <si>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</si>
  <si>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</si>
  <si>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</si>
  <si>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</si>
  <si>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</si>
  <si>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</si>
  <si>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</si>
  <si>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</si>
  <si>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</si>
  <si>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</si>
  <si>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</si>
  <si>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</si>
  <si>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</si>
  <si>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</si>
  <si>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</si>
  <si>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</si>
  <si>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</si>
  <si>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</si>
  <si>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</si>
  <si>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</si>
  <si>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</si>
  <si>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</si>
  <si>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</si>
  <si>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</si>
  <si>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</si>
  <si>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</si>
  <si>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</si>
  <si>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</si>
  <si>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</si>
  <si>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</si>
  <si>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</si>
  <si>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</si>
  <si>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</si>
  <si>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</si>
  <si>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</si>
  <si>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</si>
  <si>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</si>
  <si>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</si>
  <si>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</si>
  <si>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</si>
  <si>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</si>
  <si>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</si>
  <si>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</si>
  <si>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</si>
  <si>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</si>
  <si>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</si>
  <si>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</si>
  <si>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</si>
  <si>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</si>
  <si>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</si>
  <si>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</si>
  <si>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</si>
  <si>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</si>
  <si>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</si>
  <si>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</si>
  <si>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</si>
  <si>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</si>
  <si>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</si>
  <si>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</si>
  <si>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</si>
  <si>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</si>
  <si>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</si>
  <si>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</si>
  <si>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</si>
  <si>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</si>
  <si>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</si>
  <si>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</si>
  <si>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</si>
  <si>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</si>
  <si>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</si>
  <si>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</si>
  <si>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</si>
  <si>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</si>
  <si>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</si>
  <si>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</si>
  <si>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</si>
  <si>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</si>
  <si>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</si>
  <si>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</si>
  <si>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</si>
  <si>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</si>
  <si>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</si>
  <si>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</si>
  <si>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</si>
  <si>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</si>
  <si>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</si>
  <si>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</si>
  <si>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</si>
  <si>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</si>
  <si>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</si>
  <si>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</si>
  <si>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</si>
  <si>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</si>
  <si>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</si>
  <si>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</si>
  <si>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</si>
  <si>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</si>
  <si>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</si>
  <si>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</si>
  <si>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</si>
  <si>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</si>
  <si>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</si>
  <si>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</si>
  <si>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</si>
  <si>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</si>
  <si>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</si>
  <si>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</si>
  <si>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</si>
  <si>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</si>
  <si>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</si>
  <si>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</si>
  <si>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</si>
  <si>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</si>
  <si>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</si>
  <si>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</si>
  <si>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</si>
  <si>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</si>
  <si>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</si>
  <si>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</si>
  <si>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</si>
  <si>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</si>
  <si>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</si>
  <si>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</si>
  <si>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</si>
  <si>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</si>
  <si>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</si>
  <si>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</si>
  <si>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</si>
  <si>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</si>
  <si>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</si>
  <si>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</si>
  <si>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</si>
  <si>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</si>
  <si>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</si>
  <si>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</si>
  <si>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</si>
  <si>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</si>
  <si>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</si>
  <si>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</si>
  <si>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</si>
  <si>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</si>
  <si>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</si>
  <si>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</si>
  <si>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</si>
  <si>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</si>
  <si>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</si>
  <si>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</si>
  <si>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</si>
  <si>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</si>
  <si>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</si>
  <si>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</si>
  <si>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</si>
  <si>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</si>
  <si>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</si>
  <si>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</si>
  <si>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</si>
  <si>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</si>
  <si>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</si>
  <si>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</si>
  <si>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</si>
  <si>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</si>
  <si>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</si>
  <si>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</si>
  <si>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</si>
  <si>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</si>
  <si>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</si>
  <si>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</si>
  <si>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</si>
  <si>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</si>
  <si>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</si>
  <si>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</si>
  <si>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</si>
  <si>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</si>
  <si>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</si>
  <si>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</si>
  <si>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</si>
  <si>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</si>
  <si>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</si>
  <si>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</si>
  <si>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</si>
  <si>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</si>
  <si>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</si>
  <si>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</si>
  <si>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</si>
  <si>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</si>
  <si>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</si>
  <si>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</si>
  <si>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</si>
  <si>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</si>
  <si>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</si>
  <si>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</si>
  <si>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</si>
  <si>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</si>
  <si>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</si>
  <si>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</si>
  <si>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</si>
  <si>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</si>
  <si>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</si>
  <si>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</si>
  <si>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</si>
  <si>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</si>
  <si>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</si>
  <si>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</si>
  <si>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</si>
  <si>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</si>
  <si>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</si>
  <si>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</si>
  <si>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</si>
  <si>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</si>
  <si>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</si>
  <si>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</si>
  <si>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</si>
  <si>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</si>
  <si>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</si>
  <si>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</si>
  <si>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</si>
  <si>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</si>
  <si>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</si>
  <si>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</si>
  <si>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</si>
  <si>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</si>
  <si>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</si>
  <si>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</si>
  <si>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</si>
  <si>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</si>
  <si>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</si>
  <si>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</si>
  <si>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</si>
  <si>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</si>
  <si>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</si>
  <si>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</si>
  <si>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</si>
  <si>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</si>
  <si>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</si>
  <si>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</si>
  <si>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</si>
  <si>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</si>
  <si>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</si>
  <si>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</si>
  <si>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</si>
  <si>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</si>
  <si>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</si>
  <si>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</si>
  <si>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</si>
  <si>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</si>
  <si>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</si>
  <si>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</si>
  <si>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</si>
  <si>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</si>
  <si>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</si>
  <si>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</si>
  <si>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</si>
  <si>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</si>
  <si>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</si>
  <si>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</si>
  <si>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</si>
  <si>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</si>
  <si>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</si>
  <si>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</si>
  <si>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</si>
  <si>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</si>
  <si>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</si>
  <si>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</si>
  <si>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</si>
  <si>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</si>
  <si>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</si>
  <si>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</si>
  <si>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</si>
  <si>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</si>
  <si>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</si>
  <si>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</si>
  <si>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</si>
  <si>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</si>
  <si>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</si>
  <si>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</si>
  <si>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</si>
  <si>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</si>
  <si>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</si>
  <si>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</si>
  <si>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</si>
  <si>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</si>
  <si>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</si>
  <si>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</si>
  <si>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</si>
  <si>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</si>
  <si>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</si>
  <si>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</si>
  <si>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</si>
  <si>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</si>
  <si>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</si>
  <si>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</si>
  <si>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</si>
  <si>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</si>
  <si>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</si>
  <si>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</si>
  <si>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</si>
  <si>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</si>
  <si>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</si>
  <si>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</si>
  <si>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</si>
  <si>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</si>
  <si>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</si>
  <si>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</si>
  <si>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</si>
  <si>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</si>
  <si>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</si>
  <si>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</si>
  <si>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</si>
  <si>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</si>
  <si>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</si>
  <si>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</si>
  <si>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</si>
  <si>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</si>
  <si>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</si>
  <si>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</si>
  <si>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</si>
  <si>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</si>
  <si>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</si>
  <si>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</si>
  <si>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</si>
  <si>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</si>
  <si>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</si>
  <si>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</si>
  <si>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</si>
  <si>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</si>
  <si>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</si>
  <si>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</si>
  <si>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</si>
  <si>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</si>
  <si>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</si>
  <si>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</si>
  <si>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</si>
  <si>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</si>
  <si>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</si>
  <si>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</si>
  <si>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</si>
  <si>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</si>
  <si>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</si>
  <si>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</si>
  <si>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</si>
  <si>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</si>
  <si>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</si>
  <si>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</si>
  <si>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</si>
  <si>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</si>
  <si>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</si>
  <si>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</si>
  <si>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</si>
  <si>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</si>
  <si>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</si>
  <si>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</si>
  <si>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</si>
  <si>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</si>
  <si>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</si>
  <si>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</si>
  <si>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</si>
  <si>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</si>
  <si>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</si>
  <si>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</si>
  <si>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</si>
  <si>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</si>
  <si>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</si>
  <si>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</si>
  <si>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</si>
  <si>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</si>
  <si>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</si>
  <si>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</si>
  <si>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</si>
  <si>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</si>
  <si>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</si>
  <si>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</si>
  <si>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</si>
  <si>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</si>
  <si>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</si>
  <si>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</si>
  <si>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</si>
  <si>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</si>
  <si>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</si>
  <si>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</si>
  <si>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</si>
  <si>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</si>
  <si>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</si>
  <si>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</si>
  <si>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</si>
  <si>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</si>
  <si>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</si>
  <si>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</si>
  <si>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</si>
  <si>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</si>
  <si>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</si>
  <si>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</si>
  <si>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</si>
  <si>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</si>
  <si>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</si>
  <si>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</si>
  <si>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</si>
  <si>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</si>
  <si>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</si>
  <si>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</si>
  <si>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</si>
  <si>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</si>
  <si>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</si>
  <si>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</si>
  <si>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</si>
  <si>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</si>
  <si>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</si>
  <si>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</si>
  <si>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</si>
  <si>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</si>
  <si>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</si>
  <si>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</si>
  <si>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</si>
  <si>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</si>
  <si>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</si>
  <si>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</si>
  <si>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</si>
  <si>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</si>
  <si>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</si>
  <si>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</si>
  <si>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</si>
  <si>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</si>
  <si>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</si>
  <si>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</si>
  <si>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</si>
  <si>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</si>
  <si>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</si>
  <si>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</si>
  <si>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</si>
  <si>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</si>
  <si>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</si>
  <si>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</si>
  <si>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</si>
  <si>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</si>
  <si>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</si>
  <si>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</si>
  <si>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</si>
  <si>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</si>
  <si>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</si>
  <si>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</si>
  <si>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</si>
  <si>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</si>
  <si>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</si>
  <si>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</si>
  <si>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</si>
  <si>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</si>
  <si>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</si>
  <si>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</si>
  <si>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</si>
  <si>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</si>
  <si>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</si>
  <si>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</si>
  <si>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</si>
  <si>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</si>
  <si>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</si>
  <si>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</si>
  <si>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</si>
  <si>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</si>
  <si>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</si>
  <si>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</si>
  <si>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</si>
  <si>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</si>
  <si>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</si>
  <si>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</si>
  <si>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</si>
  <si>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</si>
  <si>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</si>
  <si>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</si>
  <si>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</si>
  <si>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</si>
  <si>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</si>
  <si>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</si>
  <si>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</si>
  <si>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</si>
  <si>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</si>
  <si>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</si>
  <si>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</si>
  <si>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</si>
  <si>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</si>
  <si>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</si>
  <si>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</si>
  <si>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</si>
  <si>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</si>
  <si>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</si>
  <si>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</si>
  <si>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</si>
  <si>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</si>
  <si>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</si>
  <si>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</si>
  <si>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</si>
  <si>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</si>
  <si>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</si>
  <si>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</si>
  <si>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</si>
  <si>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</si>
  <si>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</si>
  <si>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</si>
  <si>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</si>
  <si>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</si>
  <si>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</si>
  <si>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</si>
  <si>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</si>
  <si>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</si>
  <si>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</si>
  <si>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</si>
  <si>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</si>
  <si>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</si>
  <si>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</si>
  <si>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</si>
  <si>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</si>
  <si>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</si>
  <si>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</si>
  <si>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</si>
  <si>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</si>
  <si>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</si>
  <si>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</si>
  <si>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</si>
  <si>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</si>
  <si>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</si>
  <si>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</si>
  <si>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</si>
  <si>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</si>
  <si>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</si>
  <si>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</si>
  <si>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</si>
  <si>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</si>
  <si>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</si>
  <si>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</si>
  <si>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</si>
  <si>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</si>
  <si>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</si>
  <si>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</si>
  <si>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</si>
  <si>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</si>
  <si>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</si>
  <si>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</si>
  <si>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</si>
  <si>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</si>
  <si>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</si>
  <si>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</si>
  <si>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</si>
  <si>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</si>
  <si>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</si>
  <si>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</si>
  <si>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</si>
  <si>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</si>
  <si>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</si>
  <si>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</si>
  <si>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</si>
  <si>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</si>
  <si>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</si>
  <si>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</si>
  <si>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</si>
  <si>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</si>
  <si>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</si>
  <si>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</si>
  <si>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</si>
  <si>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</si>
  <si>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</si>
  <si>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</si>
  <si>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</si>
  <si>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</si>
  <si>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</si>
  <si>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</si>
  <si>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</si>
  <si>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</si>
  <si>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</si>
  <si>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</si>
  <si>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</si>
  <si>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</si>
  <si>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</si>
  <si>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</si>
  <si>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</si>
  <si>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</si>
  <si>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</si>
  <si>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</si>
  <si>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</si>
  <si>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</si>
  <si>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</si>
  <si>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</si>
  <si>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</si>
  <si>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</si>
  <si>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</si>
  <si>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</si>
  <si>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</si>
  <si>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</si>
  <si>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</si>
  <si>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</si>
  <si>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</si>
  <si>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</si>
  <si>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</si>
  <si>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</si>
  <si>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</si>
  <si>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</si>
  <si>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</si>
  <si>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</si>
  <si>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</si>
  <si>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</si>
  <si>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</si>
  <si>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</si>
  <si>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</si>
  <si>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</si>
  <si>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</si>
  <si>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</si>
  <si>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</si>
  <si>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</si>
  <si>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</si>
  <si>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</si>
  <si>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</si>
  <si>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</si>
  <si>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</si>
  <si>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</si>
  <si>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</si>
  <si>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</si>
  <si>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</si>
  <si>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</si>
  <si>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</si>
  <si>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</si>
  <si>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</si>
  <si>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</si>
  <si>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</si>
  <si>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</si>
  <si>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</si>
  <si>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</si>
  <si>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</si>
  <si>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</si>
  <si>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</si>
  <si>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</si>
  <si>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</si>
  <si>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</si>
  <si>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</si>
  <si>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</si>
  <si>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</si>
  <si>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</si>
  <si>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</si>
  <si>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</si>
  <si>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</si>
  <si>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</si>
  <si>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</si>
  <si>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</si>
  <si>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</si>
  <si>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</si>
  <si>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</si>
  <si>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</si>
  <si>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</si>
  <si>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</si>
  <si>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</si>
  <si>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</si>
  <si>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</si>
  <si>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</si>
  <si>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</si>
  <si>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</si>
  <si>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</si>
  <si>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</si>
  <si>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</si>
  <si>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</si>
  <si>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</si>
  <si>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</si>
  <si>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</si>
  <si>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</si>
  <si>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</si>
  <si>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</si>
  <si>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</si>
  <si>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</si>
  <si>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</si>
  <si>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</si>
  <si>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</si>
  <si>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</si>
  <si>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</si>
  <si>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</si>
  <si>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</si>
  <si>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</si>
  <si>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</si>
  <si>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</si>
  <si>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</si>
  <si>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</si>
  <si>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</si>
  <si>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</si>
  <si>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</si>
  <si>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</si>
  <si>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</si>
  <si>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</si>
  <si>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</si>
  <si>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</si>
  <si>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</si>
  <si>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</si>
  <si>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</si>
  <si>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</si>
  <si>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</si>
  <si>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</si>
  <si>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</si>
  <si>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</si>
  <si>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</si>
  <si>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</si>
  <si>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</si>
  <si>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</si>
  <si>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</si>
  <si>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</si>
  <si>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</si>
  <si>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</si>
  <si>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</si>
  <si>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</si>
  <si>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</si>
  <si>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</si>
  <si>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</si>
  <si>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</si>
  <si>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</si>
  <si>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</si>
  <si>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</si>
  <si>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</si>
  <si>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</si>
  <si>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</si>
  <si>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</si>
  <si>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</si>
  <si>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</si>
  <si>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</si>
  <si>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</si>
  <si>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</si>
  <si>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</si>
  <si>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</si>
  <si>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</si>
  <si>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</si>
  <si>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</si>
  <si>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</si>
  <si>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</si>
  <si>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</si>
  <si>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</si>
  <si>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</si>
  <si>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</si>
  <si>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</si>
  <si>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</si>
  <si>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</si>
  <si>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</si>
  <si>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</si>
  <si>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</si>
  <si>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</si>
  <si>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</si>
  <si>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</si>
  <si>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</si>
  <si>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</si>
  <si>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</si>
  <si>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</si>
  <si>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</si>
  <si>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</si>
  <si>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</si>
  <si>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</si>
  <si>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</si>
  <si>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</si>
  <si>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</si>
  <si>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</si>
  <si>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</si>
  <si>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</si>
  <si>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</si>
  <si>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</si>
  <si>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</si>
  <si>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</si>
  <si>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</si>
  <si>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</si>
  <si>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</si>
  <si>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</si>
  <si>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</si>
  <si>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</si>
  <si>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</si>
  <si>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</si>
  <si>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</si>
  <si>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</si>
  <si>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</si>
  <si>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</si>
  <si>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</si>
  <si>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</si>
  <si>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</si>
  <si>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</si>
  <si>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</si>
  <si>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</si>
  <si>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</si>
  <si>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</si>
  <si>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</si>
  <si>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</si>
  <si>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</si>
  <si>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</si>
  <si>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</si>
  <si>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</si>
  <si>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</si>
  <si>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</si>
  <si>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</si>
  <si>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</si>
  <si>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</si>
  <si>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</si>
  <si>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</si>
  <si>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</si>
  <si>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</si>
  <si>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</si>
  <si>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</si>
  <si>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</si>
  <si>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</si>
  <si>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</si>
  <si>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</si>
  <si>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</si>
  <si>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</si>
  <si>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</si>
  <si>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</si>
  <si>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</si>
  <si>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</si>
  <si>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</si>
  <si>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</si>
  <si>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</si>
  <si>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</si>
  <si>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</si>
  <si>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</si>
  <si>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</si>
  <si>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</si>
  <si>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</si>
  <si>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</si>
  <si>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</si>
  <si>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</si>
  <si>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</si>
  <si>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</si>
  <si>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</si>
  <si>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</si>
  <si>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</si>
  <si>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</si>
  <si>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</si>
  <si>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</si>
  <si>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</si>
  <si>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</si>
  <si>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</si>
  <si>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</si>
  <si>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</si>
  <si>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</si>
  <si>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</si>
  <si>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</si>
  <si>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</si>
  <si>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</si>
  <si>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</si>
  <si>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</si>
  <si>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</si>
  <si>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</si>
  <si>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</si>
  <si>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</si>
  <si>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</si>
  <si>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</si>
  <si>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</si>
  <si>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</si>
  <si>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</si>
  <si>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</si>
  <si>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</si>
  <si>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</si>
  <si>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</si>
  <si>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</si>
  <si>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</si>
  <si>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</si>
  <si>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</si>
  <si>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</si>
  <si>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</si>
  <si>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</si>
  <si>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</si>
  <si>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</si>
  <si>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</si>
  <si>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</si>
  <si>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</si>
  <si>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</si>
  <si>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</si>
  <si>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</si>
  <si>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</si>
  <si>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</si>
  <si>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</si>
  <si>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</si>
  <si>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</si>
  <si>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</si>
  <si>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</si>
  <si>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</si>
  <si>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</si>
  <si>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</si>
  <si>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</si>
  <si>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</si>
  <si>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</si>
  <si>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</si>
  <si>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</si>
  <si>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</si>
  <si>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</si>
  <si>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</si>
  <si>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</si>
  <si>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</si>
  <si>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</si>
  <si>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</si>
  <si>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</si>
  <si>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</si>
  <si>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</si>
  <si>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</si>
  <si>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</si>
  <si>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</si>
  <si>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</si>
  <si>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</si>
  <si>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</si>
  <si>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</si>
  <si>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</si>
  <si>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</si>
  <si>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</si>
  <si>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</si>
  <si>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</si>
  <si>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</si>
  <si>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</si>
  <si>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</si>
  <si>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</si>
  <si>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</si>
  <si>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</si>
  <si>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</si>
  <si>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</si>
  <si>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</si>
  <si>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</si>
  <si>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</si>
  <si>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</si>
  <si>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</si>
  <si>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</si>
  <si>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</si>
  <si>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</si>
  <si>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</si>
  <si>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</si>
  <si>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</si>
  <si>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</si>
  <si>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</si>
  <si>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</si>
  <si>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</si>
  <si>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</si>
  <si>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</si>
  <si>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</si>
  <si>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</si>
  <si>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</si>
  <si>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</si>
  <si>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</si>
  <si>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</si>
  <si>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</si>
  <si>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</si>
  <si>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</si>
  <si>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</si>
  <si>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</si>
  <si>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</si>
  <si>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</si>
  <si>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</si>
  <si>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</si>
  <si>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</si>
  <si>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</si>
  <si>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</si>
  <si>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</si>
  <si>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</si>
  <si>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</si>
  <si>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</si>
  <si>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</si>
  <si>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</si>
  <si>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</si>
  <si>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</si>
  <si>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</si>
  <si>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</si>
  <si>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</si>
  <si>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</si>
  <si>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</si>
  <si>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</si>
  <si>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</si>
  <si>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</si>
  <si>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</si>
  <si>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</si>
  <si>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</si>
  <si>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</si>
  <si>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</si>
  <si>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</si>
  <si>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</si>
  <si>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</si>
  <si>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</si>
  <si>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</si>
  <si>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</si>
  <si>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</si>
  <si>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</si>
  <si>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</si>
  <si>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</si>
  <si>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</si>
  <si>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</si>
  <si>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</si>
  <si>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</si>
  <si>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</si>
  <si>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</si>
  <si>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</si>
  <si>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</si>
  <si>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</si>
  <si>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</si>
  <si>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</si>
  <si>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</si>
  <si>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</si>
  <si>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</si>
  <si>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</si>
  <si>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</si>
  <si>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</si>
  <si>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</si>
  <si>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</si>
  <si>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</si>
  <si>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</si>
  <si>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</si>
  <si>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</si>
  <si>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</si>
  <si>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</si>
  <si>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</si>
  <si>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</si>
  <si>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</si>
  <si>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</si>
  <si>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</si>
  <si>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</si>
  <si>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</si>
  <si>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</si>
  <si>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</si>
  <si>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</si>
  <si>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</si>
  <si>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</si>
  <si>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</si>
  <si>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</si>
  <si>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</si>
  <si>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</si>
  <si>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</si>
  <si>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</si>
  <si>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</si>
  <si>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</si>
  <si>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</si>
  <si>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</si>
  <si>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</si>
  <si>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</si>
  <si>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</si>
  <si>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</si>
  <si>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</si>
  <si>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</si>
  <si>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</si>
  <si>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</si>
  <si>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</si>
  <si>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</si>
  <si>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</si>
  <si>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</si>
  <si>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</si>
  <si>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</si>
  <si>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</si>
  <si>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</si>
  <si>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</si>
  <si>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</si>
  <si>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</si>
  <si>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</si>
  <si>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</si>
  <si>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</si>
  <si>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</si>
  <si>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</si>
  <si>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</si>
  <si>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</si>
  <si>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</si>
  <si>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</si>
  <si>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</si>
  <si>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</si>
  <si>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</si>
  <si>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</si>
  <si>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</si>
  <si>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</si>
  <si>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</si>
  <si>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</si>
  <si>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</si>
  <si>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</si>
  <si>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</si>
  <si>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</si>
  <si>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</si>
  <si>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</si>
  <si>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</si>
  <si>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</si>
  <si>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</si>
  <si>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</si>
  <si>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</si>
  <si>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</si>
  <si>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</si>
  <si>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</si>
  <si>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</si>
  <si>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</si>
  <si>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</si>
  <si>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</si>
  <si>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</si>
  <si>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</si>
  <si>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</si>
  <si>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</si>
  <si>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</si>
  <si>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</si>
  <si>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</si>
  <si>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</si>
  <si>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</si>
  <si>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</si>
  <si>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</si>
  <si>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</si>
  <si>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</si>
  <si>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</si>
  <si>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</si>
  <si>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</si>
  <si>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</si>
  <si>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</si>
  <si>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</si>
  <si>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</si>
  <si>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</si>
  <si>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</si>
  <si>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</si>
  <si>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</si>
  <si>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</si>
  <si>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</si>
  <si>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</si>
  <si>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</si>
  <si>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</si>
  <si>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</si>
  <si>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</si>
  <si>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</si>
  <si>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</si>
  <si>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</si>
  <si>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</si>
  <si>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</si>
  <si>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</si>
  <si>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</si>
  <si>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</si>
  <si>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</si>
  <si>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</si>
  <si>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</si>
  <si>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</si>
  <si>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</si>
  <si>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</si>
  <si>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</si>
  <si>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</si>
  <si>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</si>
  <si>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</si>
  <si>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</si>
  <si>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</si>
  <si>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</si>
  <si>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</si>
  <si>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</si>
  <si>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</si>
  <si>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</si>
  <si>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</si>
  <si>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</si>
  <si>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</si>
  <si>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</si>
  <si>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</si>
  <si>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</si>
  <si>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</si>
  <si>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</si>
  <si>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</si>
  <si>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</si>
  <si>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</si>
  <si>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</si>
  <si>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</si>
  <si>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</si>
  <si>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</si>
  <si>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</si>
  <si>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</si>
  <si>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</si>
  <si>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</si>
  <si>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</si>
  <si>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</si>
  <si>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</si>
  <si>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</si>
  <si>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</si>
  <si>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</si>
  <si>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</si>
  <si>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</si>
  <si>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</si>
  <si>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</si>
  <si>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</si>
  <si>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</si>
  <si>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</si>
  <si>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</si>
  <si>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</si>
  <si>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</si>
  <si>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</si>
  <si>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</si>
  <si>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</si>
  <si>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</si>
  <si>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</si>
  <si>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</si>
  <si>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</si>
  <si>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</si>
  <si>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</si>
  <si>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</si>
  <si>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</si>
  <si>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</si>
  <si>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</si>
  <si>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</si>
  <si>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</si>
  <si>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</si>
  <si>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</si>
  <si>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</si>
  <si>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</si>
  <si>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</si>
  <si>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</si>
  <si>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</si>
  <si>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</si>
  <si>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</si>
  <si>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</si>
  <si>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</si>
  <si>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</si>
  <si>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</si>
  <si>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</si>
  <si>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</si>
  <si>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</si>
  <si>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</si>
  <si>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</si>
  <si>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</si>
  <si>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</si>
  <si>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</si>
  <si>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</si>
  <si>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</si>
  <si>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</si>
  <si>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</si>
  <si>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</si>
  <si>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</si>
  <si>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</si>
  <si>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</si>
  <si>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</si>
  <si>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</si>
  <si>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</si>
  <si>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</si>
  <si>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</si>
  <si>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</si>
  <si>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</si>
  <si>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</si>
  <si>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</si>
  <si>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</si>
  <si>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</si>
  <si>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</si>
  <si>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</si>
  <si>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</si>
  <si>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</si>
  <si>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</si>
  <si>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</si>
  <si>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</si>
  <si>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</si>
  <si>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</si>
  <si>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</si>
  <si>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</si>
  <si>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</si>
  <si>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</si>
  <si>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</si>
  <si>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</si>
  <si>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</si>
  <si>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</si>
  <si>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</si>
  <si>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</si>
  <si>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</si>
  <si>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</si>
  <si>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</si>
  <si>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</si>
  <si>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</si>
  <si>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</si>
  <si>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</si>
  <si>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</si>
  <si>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</si>
  <si>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</si>
  <si>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</si>
  <si>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</si>
  <si>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</si>
  <si>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</si>
  <si>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</si>
  <si>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</si>
  <si>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</si>
  <si>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</si>
  <si>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</si>
  <si>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</si>
  <si>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</si>
  <si>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</si>
  <si>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</si>
  <si>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</si>
  <si>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</si>
  <si>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</si>
  <si>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</si>
  <si>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</si>
  <si>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</si>
  <si>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</si>
  <si>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</si>
  <si>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</si>
  <si>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</si>
  <si>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</si>
  <si>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</si>
  <si>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</si>
  <si>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</si>
  <si>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</si>
  <si>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</si>
  <si>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</si>
  <si>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</si>
  <si>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</si>
  <si>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</si>
  <si>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</si>
  <si>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</si>
  <si>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</si>
  <si>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</si>
  <si>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</si>
  <si>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</si>
  <si>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</si>
  <si>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</si>
  <si>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</si>
  <si>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</si>
  <si>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</si>
  <si>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</si>
  <si>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</si>
  <si>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</si>
  <si>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</si>
  <si>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</si>
  <si>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</si>
  <si>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</si>
  <si>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</si>
  <si>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</si>
  <si>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</si>
  <si>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</si>
  <si>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</si>
  <si>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</si>
  <si>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</si>
  <si>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</si>
  <si>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</si>
  <si>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</si>
  <si>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</si>
  <si>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</si>
  <si>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</si>
  <si>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</si>
  <si>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</si>
  <si>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</si>
  <si>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</si>
  <si>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</si>
  <si>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</si>
  <si>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</si>
  <si>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</si>
  <si>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</si>
  <si>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</si>
  <si>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</si>
  <si>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</si>
  <si>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</si>
  <si>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</si>
  <si>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</si>
  <si>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</si>
  <si>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</si>
  <si>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</si>
  <si>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</si>
  <si>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</si>
  <si>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</si>
  <si>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</si>
  <si>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</si>
  <si>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</si>
  <si>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</si>
  <si>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</si>
  <si>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</si>
  <si>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</si>
  <si>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</si>
  <si>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</si>
  <si>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</si>
  <si>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</si>
  <si>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</si>
  <si>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</si>
  <si>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</si>
  <si>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</si>
  <si>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</si>
  <si>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</si>
  <si>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</si>
  <si>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</si>
  <si>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</si>
  <si>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</si>
  <si>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</si>
  <si>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</si>
  <si>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</si>
  <si>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</si>
  <si>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</si>
  <si>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</si>
  <si>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</si>
  <si>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</si>
  <si>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</si>
  <si>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</si>
  <si>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</si>
  <si>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</si>
  <si>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</si>
  <si>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</si>
  <si>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</si>
  <si>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</si>
  <si>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</si>
  <si>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</si>
  <si>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</si>
  <si>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</si>
  <si>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</si>
  <si>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</si>
  <si>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</si>
  <si>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</si>
  <si>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</si>
  <si>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</si>
  <si>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</si>
  <si>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</si>
  <si>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</si>
  <si>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</si>
  <si>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</si>
  <si>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</si>
  <si>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</si>
  <si>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</si>
  <si>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</si>
  <si>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</si>
  <si>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</si>
  <si>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</si>
  <si>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</si>
  <si>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</si>
  <si>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</si>
  <si>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</si>
  <si>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</si>
  <si>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</si>
  <si>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</si>
  <si>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</si>
  <si>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</si>
  <si>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</si>
  <si>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</si>
  <si>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</si>
  <si>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</si>
  <si>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</si>
  <si>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</si>
  <si>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</si>
  <si>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</si>
  <si>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</si>
  <si>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</si>
  <si>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</si>
  <si>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</si>
  <si>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</si>
  <si>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</si>
  <si>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</si>
  <si>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</si>
  <si>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</si>
  <si>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</si>
  <si>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</si>
  <si>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</si>
  <si>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</si>
  <si>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</si>
  <si>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</si>
  <si>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</si>
  <si>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</si>
  <si>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</si>
  <si>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</si>
  <si>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</si>
  <si>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</si>
  <si>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</si>
  <si>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</si>
  <si>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</si>
  <si>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</si>
  <si>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</si>
  <si>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</si>
  <si>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</si>
  <si>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</si>
  <si>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</si>
  <si>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</si>
  <si>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</si>
  <si>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</si>
  <si>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</si>
  <si>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</si>
  <si>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</si>
  <si>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</si>
  <si>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</si>
  <si>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</si>
  <si>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</si>
  <si>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</si>
  <si>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</si>
  <si>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</si>
  <si>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</si>
  <si>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</si>
  <si>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</si>
  <si>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</si>
  <si>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</si>
  <si>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</si>
  <si>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</si>
  <si>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</si>
  <si>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</si>
  <si>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</si>
  <si>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</si>
  <si>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</si>
  <si>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</si>
  <si>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</si>
  <si>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</si>
  <si>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</si>
  <si>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</si>
  <si>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</si>
  <si>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</si>
  <si>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</si>
  <si>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</si>
  <si>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</si>
  <si>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</si>
  <si>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</si>
  <si>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</si>
  <si>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</si>
  <si>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</si>
  <si>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</si>
  <si>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</si>
  <si>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</si>
  <si>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</si>
  <si>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</si>
  <si>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</si>
  <si>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</si>
  <si>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</si>
  <si>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</si>
  <si>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</si>
  <si>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</si>
  <si>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</si>
  <si>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</si>
  <si>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</si>
  <si>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</si>
  <si>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</si>
  <si>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</si>
  <si>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</si>
  <si>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</si>
  <si>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</si>
  <si>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</si>
  <si>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</si>
  <si>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10 mins</t>
  </si>
  <si>
    <t>PCM-20251122-00000975</t>
  </si>
  <si>
    <t>ETA 90 mins</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</si>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</sst>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320.69677824073733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0.16376898148155306</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6.3132407405646518E-2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6.3132407405646518E-2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45983.645204166663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45983.645204166663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45983.645204166663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45983.645204166663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45983.645204166663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45983.645204166663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45983.645204166663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45983.645204166663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45983.645204166663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45983.645204166663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45983.645204166663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45983.645204166663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45983.645204166663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45983.645204166663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45983.645204166663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45983.645204166663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45983.645204166663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45983.645204166663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45983.645204166663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45983.645204166663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45983.645204166663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45983.645204166663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45983.645204166663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45983.645204166663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45983.645204166663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45983.645204166663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45983.645204166663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45983.645204166663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45983.645204166663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45983.645204166663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45983.645204166663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45983.645204166663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45983.645204166663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45983.645204166663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45983.645204166663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45983.645204166663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45983.645204166663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45983.645204166663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45983.645204166663</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45983.645204166663</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158.645366203702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45983.645204166663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45983.645204166663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45983.645204166663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45983.645204166663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21368</v>
      </c>
      <c r="E8" s="102"/>
      <c r="F8" s="103"/>
      <c r="G8" s="104">
        <f ca="1">IFERROR(NOW()-F8,"-")</f>
        <v>45983.645204166663</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45983.645204166663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45983.645204166663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45983.645204166663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45983.645204166663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45983.645204166663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45983.645204166663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45983.645204166663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45983.645204166663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45983.645204166663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45983.645204166663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45983.645204166663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45983.645204166663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45983.645204166663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45983.645204166663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45983.645204166663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45983.645204166663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45983.645204166663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45983.645204166663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45983.645204166663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45983.645204166663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45983.645204166663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45983.645204166663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45983.645204166663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45983.645204166663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45983.645204166663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45983.645204166663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45983.645204166663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45983.645204166663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45983.645204166663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45983.645204166663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45983.645204166663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45983.645204166663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45983.645204166663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45983.645204166663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45983.645204166663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45983.645204166663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45983.645204166663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45983.645204166663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45983.645204166663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45983.645204166663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45983.645204166663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45983.645204166663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45983.645204166663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45983.645204166663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45983.645204166663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45983.645204166663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45983.645204166663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45983.645204166663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45983.645204166663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45983.645204166663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45983.645204166663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45983.645204166663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45983.645204166663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45983.645204166663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45983.645204166663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45983.645204166663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45983.645204166663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45983.645204166663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45983.645204166663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45983.645204166663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45983.645204166663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45983.645204166663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45983.645204166663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45983.645204166663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45983.645204166663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45983.645204166663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45983.645204166663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45983.645204166663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45983.645204166663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45983.645204166663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45983.645204166663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45983.645204166663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45983.645204166663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45983.645204166663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45983.645204166663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45983.645204166663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45983.645204166663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45983.645204166663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45983.645204166663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45983.645204166663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45983.645204166663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45983.645204166663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45983.645204166663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45983.645204166663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45983.645204166663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45983.645204166663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45983.645204166663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45983.645204166663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45983.645204166663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45983.645204166663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45983.645204166663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45983.645204166663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45983.645204166663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45983.645204166663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45983.645204166663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45983.645204166663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45983.645204166663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45983.645204166663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45983.645204166663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45983.645204166663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45983.645204166663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45983.645204166663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45983.645204166663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45983.645204166663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45983.645204166663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45983.645204166663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45983.645204166663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45983.645204166663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45983.645204166663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45983.645204166663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45983.645204166663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45983.645204166663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45983.645204166663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45983.645204166663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45983.645204166663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45983.645204166663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45983.645204166663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45983.645204166663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45983.645204166663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45983.645204166663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45983.645204166663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45983.645204166663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45983.645204166663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45983.645204166663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45983.645204166663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45983.645204166663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45983.645204166663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45983.645204166663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45983.645204166663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45983.645204166663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45983.645204166663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45983.645204166663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45983.645204166663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45983.645204166663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45983.645204166663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45983.645204166663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45983.645204166663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45983.645204166663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45983.645204166663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45983.645204166663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45983.645204166663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45983.645204166663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45983.645204166663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45983.645204166663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45983.645204166663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45983.645204166663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45983.645204166663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45983.645204166663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45983.645204166663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45983.645204166663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45983.645204166663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45983.645204166663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45983.645204166663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45983.645204166663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45983.645204166663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45983.645204166663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45983.645204166663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45983.645204166663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45983.645204166663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45983.645204166663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45983.645204166663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45983.645204166663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45983.645204166663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45983.645204166663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45983.645204166663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45983.645204166663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45983.645204166663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45983.645204166663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45983.645204166663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45983.645204166663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45983.645204166663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45983.645204166663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45983.645204166663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45983.645204166663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45983.645204166663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45983.645204166663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45983.645204166663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45983.645204166663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45983.645204166663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45983.645204166663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45983.645204166663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45983.645204166663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45983.645204166663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45983.645204166663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45983.645204166663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45983.645204166663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45983.645204166663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45983.645204166663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45983.645204166663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45983.645204166663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45983.645204166663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45983.645204166663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45983.645204166663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45983.645204166663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45983.645204166663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45983.645204166663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45983.645204166663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45983.645204166663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45983.645204166663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45983.645204166663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45983.645204166663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45983.645204166663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45983.645204166663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45983.645204166663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45983.645204166663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45983.645204166663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45983.645204166663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45983.645204166663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45983.645204166663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45983.645204166663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45983.645204166663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45983.645204166663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45983.645204166663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45983.645204166663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45983.645204166663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45983.645204166663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45983.645204166663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45983.645204166663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45983.645204166663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45983.645204166663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45983.645204166663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45983.645204166663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45983.645204166663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45983.645204166663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45983.645204166663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45983.645204166663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45983.645204166663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45983.645204166663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45983.645204166663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45983.645204166663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45983.645204166663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45983.645204166663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45983.645204166663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45983.645204166663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45983.645204166663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45983.645204166663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45983.645204166663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45983.645204166663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45983.645204166663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45983.645204166663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45983.645204166663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45983.645204166663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45983.645204166663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45983.645204166663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45983.645204166663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45983.645204166663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45983.645204166663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45983.645204166663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45983.645204166663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45983.645204166663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45983.645204166663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45983.645204166663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45983.645204166663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45983.645204166663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45983.645204166663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45983.645204166663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45983.645204166663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45983.645204166663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45983.645204166663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45983.645204166663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45983.645204166663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45983.645204166663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45983.645204166663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45983.645204166663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45983.645204166663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45983.645204166663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45983.645204166663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45983.645204166663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45983.645204166663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45983.645204166663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45983.645204166663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45983.645204166663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45983.645204166663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45983.645204166663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45983.645204166663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45983.645204166663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45983.645204166663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45983.645204166663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45983.645204166663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45983.645204166663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45983.645204166663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45983.645204166663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45983.645204166663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45983.645204166663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45983.645204166663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45983.645204166663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45983.645204166663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45983.645204166663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45983.645204166663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45983.645204166663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45983.645204166663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45983.645204166663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45983.645204166663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45983.645204166663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45983.645204166663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45983.645204166663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45983.645204166663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45983.645204166663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45983.645204166663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45983.645204166663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45983.645204166663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45983.645204166663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45983.645204166663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45983.645204166663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45983.645204166663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45983.645204166663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45983.645204166663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45983.645204166663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45983.645204166663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45983.645204166663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45983.645204166663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45983.645204166663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45983.645204166663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45983.645204166663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45983.645204166663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45983.645204166663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45983.645204166663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45983.645204166663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45983.645204166663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45983.645204166663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45983.645204166663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45983.645204166663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45983.645204166663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45983.645204166663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45983.645204166663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45983.645204166663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45983.645204166663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45983.645204166663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45983.645204166663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45983.645204166663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45983.645204166663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45983.645204166663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45983.645204166663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45983.645204166663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45983.645204166663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45983.645204166663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45983.645204166663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45983.645204166663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45983.645204166663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45983.645204166663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45983.645204166663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45983.645204166663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45983.645204166663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45983.645204166663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45983.645204166663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45983.645204166663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45983.645204166663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45983.645204166663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45983.645204166663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45983.645204166663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45983.645204166663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45983.645204166663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45983.645204166663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45983.645204166663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45983.645204166663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45983.645204166663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45983.645204166663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45983.645204166663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45983.645204166663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45983.645204166663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45983.645204166663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45983.645204166663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45983.645204166663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45983.645204166663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45983.645204166663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45983.645204166663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45983.645204166663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45983.645204166663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45983.645204166663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45983.645204166663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45983.645204166663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45983.645204166663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45983.645204166663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45983.645204166663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45983.645204166663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45983.645204166663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45983.645204166663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45983.645204166663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45983.645204166663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45983.645204166663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45983.645204166663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45983.645204166663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45983.645204166663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45983.645204166663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45983.645204166663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45983.645204166663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45983.645204166663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45983.645204166663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45983.645204166663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45983.645204166663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45983.645204166663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45983.645204166663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45983.645204166663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45983.645204166663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45983.645204166663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45983.645204166663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45983.645204166663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45983.645204166663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45983.645204166663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45983.645204166663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45983.645204166663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45983.645204166663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45983.645204166663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45983.645204166663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45983.645204166663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45983.645204166663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45983.645204166663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45983.645204166663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45983.645204166663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45983.645204166663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45983.645204166663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45983.645204166663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45983.645204166663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45983.645204166663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45983.645204166663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45983.645204166663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45983.645204166663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45983.645204166663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45983.645204166663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45983.645204166663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45983.645204166663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45983.645204166663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45983.645204166663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45983.645204166663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45983.645204166663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45983.645204166663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45983.645204166663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45983.645204166663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45983.645204166663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45983.645204166663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45983.645204166663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45983.645204166663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45983.645204166663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45983.645204166663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45983.645204166663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45983.645204166663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45983.645204166663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45983.645204166663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45983.645204166663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45983.645204166663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45983.645204166663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45983.645204166663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45983.645204166663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45983.645204166663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45983.645204166663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45983.645204166663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45983.645204166663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45983.645204166663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45983.645204166663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45983.645204166663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45983.645204166663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45983.645204166663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45983.645204166663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45983.645204166663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45983.645204166663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45983.645204166663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45983.645204166663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45983.645204166663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45983.645204166663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45983.645204166663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45983.645204166663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45983.645204166663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45983.645204166663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45983.645204166663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45983.645204166663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45983.645204166663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45983.645204166663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45983.645204166663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45983.645204166663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45983.645204166663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45983.645204166663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45983.645204166663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45983.645204166663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45983.645204166663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45983.645204166663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45983.645204166663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45983.645204166663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45983.645204166663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45983.645204166663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45983.645204166663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45983.645204166663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45983.645204166663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45983.645204166663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45983.645204166663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45983.645204166663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45983.645204166663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45983.645204166663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45983.645204166663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45983.645204166663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45983.645204166663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45983.645204166663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45983.645204166663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45983.645204166663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45983.645204166663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45983.645204166663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45983.645204166663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45983.645204166663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45983.645204166663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45983.645204166663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45983.645204166663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45983.645204166663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45983.645204166663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45983.645204166663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45983.645204166663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45983.645204166663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45983.645204166663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45983.645204166663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45983.645204166663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45983.645204166663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45983.645204166663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45983.645204166663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45983.645204166663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45983.645204166663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45983.645204166663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45983.645204166663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45983.645204166663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45983.645204166663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45983.645204166663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45983.645204166663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45983.645204166663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45983.645204166663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45983.645204166663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45983.645204166663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45983.645204166663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45983.645204166663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45983.645204166663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45983.645204166663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45983.645204166663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45983.645204166663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45983.645204166663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45983.645204166663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45983.645204166663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45983.645204166663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45983.645204166663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45983.645204166663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45983.645204166663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45983.645204166663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45983.645204166663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45983.645204166663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45983.645204166663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45983.645204166663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45983.645204166663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45983.645204166663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45983.645204166663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45983.645204166663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45983.645204166663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45983.645204166663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45983.645204166663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45983.645204166663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45983.645204166663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45983.645204166663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45983.645204166663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45983.645204166663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45983.645204166663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45983.645204166663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45983.645204166663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45983.645204166663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45983.645204166663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45983.645204166663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45983.645204166663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45983.645204166663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45983.645204166663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45983.645204166663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45983.645204166663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45983.645204166663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45983.645204166663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45983.645204166663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45983.645204166663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45983.645204166663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45983.645204166663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45983.645204166663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45983.645204166663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45983.645204166663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45983.645204166663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45983.645204166663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45983.645204166663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45983.645204166663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45983.645204166663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45983.645204166663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45983.645204166663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45983.645204166663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45983.645204166663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45983.645204166663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45983.645204166663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45983.645204166663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45983.645204166663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45983.645204166663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45983.645204166663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45983.645204166663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45983.645204166663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45983.645204166663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45983.645204166663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45983.645204166663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45983.645204166663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45983.645204166663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45983.645204166663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45983.645204166663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45983.645204166663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45983.645204166663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45983.645204166663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45983.645204166663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45983.645204166663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45983.645204166663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45983.645204166663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45983.645204166663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45983.645204166663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45983.645204166663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45983.645204166663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45983.645204166663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45983.645204166663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45983.645204166663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45983.645204166663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45983.645204166663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45983.645204166663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45983.645204166663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45983.645204166663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45983.645204166663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45983.645204166663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45983.645204166663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45983.645204166663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45983.645204166663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45983.645204166663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45983.645204166663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45983.645204166663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45983.645204166663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45983.645204166663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45983.645204166663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45983.645204166663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45983.645204166663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45983.645204166663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45983.645204166663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45983.645204166663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45983.645204166663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45983.645204166663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45983.645204166663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45983.645204166663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45983.645204166663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45983.645204166663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45983.645204166663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45983.645204166663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45983.645204166663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45983.645204166663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45983.645204166663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45983.645204166663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45983.645204166663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45983.645204166663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45983.645204166663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45983.645204166663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45983.645204166663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45983.645204166663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45983.645204166663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45983.645204166663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45983.645204166663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45983.645204166663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45983.645204166663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45983.645204166663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45983.645204166663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45983.645204166663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45983.645204166663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45983.645204166663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45983.645204166663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45983.645204166663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45983.645204166663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45983.645204166663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45983.645204166663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45983.645204166663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45983.645204166663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45983.645204166663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45983.645204166663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45983.645204166663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45983.645204166663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45983.645204166663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45983.645204166663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45983.645204166663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45983.645204166663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45983.645204166663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45983.645204166663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45983.645204166663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45983.645204166663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45983.645204166663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45983.645204166663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45983.645204166663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45983.645204166663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45983.645204166663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45983.645204166663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45983.645204166663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45983.645204166663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45983.645204166663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45983.645204166663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45983.645204166663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45983.645204166663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45983.645204166663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45983.645204166663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45983.645204166663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45983.645204166663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45983.645204166663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45983.645204166663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45983.645204166663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45983.645204166663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45983.645204166663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45983.645204166663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45983.645204166663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45983.645204166663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45983.645204166663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45983.645204166663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45983.645204166663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45983.645204166663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45983.645204166663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45983.645204166663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45983.645204166663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45983.645204166663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45983.645204166663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45983.645204166663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45983.645204166663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45983.645204166663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45983.645204166663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45983.645204166663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45983.645204166663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45983.645204166663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45983.645204166663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45983.645204166663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45983.645204166663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45983.645204166663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45983.645204166663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45983.645204166663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45983.645204166663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45983.645204166663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45983.645204166663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45983.645204166663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45983.645204166663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45983.645204166663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45983.645204166663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45983.645204166663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45983.645204166663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45983.645204166663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45983.645204166663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45983.645204166663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45983.645204166663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45983.645204166663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45983.645204166663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45983.645204166663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45983.645204166663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45983.645204166663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45983.645204166663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45983.645204166663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45983.645204166663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45983.645204166663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45983.645204166663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45983.645204166663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45983.645204166663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45983.645204166663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45983.645204166663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45983.645204166663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45983.645204166663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45983.645204166663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45983.645204166663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45983.645204166663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45983.645204166663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45983.645204166663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45983.645204166663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45983.645204166663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45983.645204166663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45983.645204166663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45983.645204166663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45983.645204166663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45983.645204166663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45983.645204166663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45983.645204166663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45983.645204166663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45983.645204166663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45983.645204166663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45983.645204166663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45983.645204166663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45983.645204166663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45983.645204166663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45983.645204166663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45983.645204166663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45983.645204166663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45983.645204166663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45983.645204166663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45983.645204166663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45983.645204166663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45983.645204166663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45983.645204166663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45983.645204166663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45983.645204166663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45983.645204166663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45983.645204166663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45983.645204166663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45983.645204166663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45983.645204166663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45983.645204166663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45983.645204166663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45983.645204166663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45983.645204166663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45983.645204166663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45983.645204166663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45983.645204166663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45983.645204166663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45983.645204166663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45983.645204166663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45983.645204166663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45983.645204166663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45983.645204166663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45983.645204166663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45983.645204166663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45983.645204166663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45983.645204166663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45983.645204166663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45983.645204166663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45983.645204166663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45983.645204166663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45983.645204166663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45983.645204166663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45983.645204166663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45983.645204166663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45983.645204166663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45983.645204166663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45983.645204166663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45983.645204166663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45983.645204166663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45983.645204166663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45983.645204166663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45983.645204166663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45983.645204166663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45983.645204166663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45983.645204166663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45983.645204166663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45983.645204166663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45983.645204166663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45983.645204166663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45983.645204166663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45983.645204166663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45983.645204166663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45983.645204166663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45983.645204166663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45983.645204166663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45983.645204166663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45983.645204166663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45983.645204166663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45983.645204166663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45983.645204166663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45983.645204166663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45983.645204166663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45983.645204166663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45983.645204166663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45983.645204166663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45983.645204166663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45983.645204166663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45983.645204166663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45983.645204166663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45983.645204166663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45983.645204166663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45983.645204166663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45983.645204166663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45983.645204166663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45983.645204166663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45983.645204166663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45983.645204166663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45983.645204166663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45983.645204166663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45983.645204166663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45983.645204166663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45983.645204166663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45983.645204166663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45983.645204166663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45983.645204166663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45983.645204166663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45983.645204166663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45983.645204166663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45983.645204166663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45983.645204166663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45983.645204166663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45983.645204166663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45983.645204166663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45983.645204166663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45983.645204166663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45983.645204166663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45983.645204166663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45983.645204166663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45983.645204166663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45983.645204166663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45983.645204166663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45983.645204166663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45983.645204166663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45983.645204166663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45983.645204166663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45983.645204166663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45983.645204166663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45983.645204166663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45983.645204166663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45983.645204166663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45983.645204166663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45983.645204166663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45983.645204166663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45983.645204166663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45983.645204166663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45983.645204166663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45983.645204166663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45983.645204166663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45983.645204166663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45983.645204166663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45983.645204166663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45983.645204166663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45983.645204166663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45983.645204166663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45983.645204166663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45983.645204166663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45983.645204166663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45983.645204166663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45983.645204166663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45983.645204166663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45983.645204166663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45983.645204166663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45983.645204166663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45983.645204166663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45983.645204166663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45983.645204166663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45983.645204166663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45983.645204166663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45983.645204166663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45983.645204166663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45983.645204166663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45983.645204166663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45983.645204166663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45983.645204166663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45983.645204166663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45983.645204166663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45983.645204166663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45983.645204166663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45983.645204166663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45983.645204166663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45983.645204166663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45983.645204166663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45983.645204166663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45983.645204166663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45983.645204166663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45983.645204166663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45983.645204166663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45983.645204166663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45983.645204166663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45983.645204166663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45983.645204166663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45983.645204166663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45983.645204166663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45983.645204166663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45983.645204166663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45983.645204166663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45983.645204166663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45983.645204166663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45983.645204166663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45983.645204166663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45983.645204166663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45983.645204166663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45983.645204166663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45983.645204166663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45983.645204166663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45983.645204166663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45983.645204166663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45983.645204166663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45983.645204166663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45983.645204166663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45983.645204166663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45983.645204166663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45983.645204166663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45983.645204166663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45983.645204166663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45983.645204166663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45983.645204166663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45983.645204166663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45983.645204166663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45983.645204166663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45983.645204166663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45983.645204166663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45983.645204166663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45983.645204166663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45983.645204166663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45983.645204166663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45983.645204166663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45983.645204166663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45983.645204166663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45983.645204166663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45983.645204166663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45983.645204166663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45983.645204166663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45983.645204166663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45983.645204166663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45983.645204166663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45983.645204166663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45983.645204166663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45983.645204166663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45983.645204166663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45983.645204166663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45983.645204166663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45983.645204166663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45983.645204166663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45983.645204166663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45983.645204166663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45983.645204166663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45983.645204166663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45983.645204166663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45983.645204166663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45983.645204166663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45983.645204166663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45983.645204166663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45983.645204166663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45983.645204166663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45983.645204166663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45983.645204166663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45983.645204166663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45983.645204166663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45983.645204166663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45983.645204166663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45983.645204166663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45983.645204166663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45983.645204166663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45983.645204166663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45983.645204166663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45983.645204166663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45983.645204166663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45983.645204166663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45983.645204166663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45983.645204166663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45983.645204166663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45983.645204166663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45983.645204166663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45983.645204166663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45983.645204166663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45983.645204166663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45983.645204166663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45983.645204166663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45983.645204166663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45983.645204166663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45983.645204166663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45983.645204166663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45983.645204166663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45983.645204166663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45983.645204166663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45983.645204166663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45983.645204166663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45983.645204166663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45983.645204166663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45983.645204166663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45983.645204166663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45983.645204166663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45983.645204166663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45983.645204166663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45983.645204166663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45983.645204166663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45983.645204166663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45983.645204166663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45983.645204166663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45983.645204166663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45983.645204166663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45983.645204166663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45983.645204166663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45983.645204166663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45983.645204166663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45983.645204166663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45983.645204166663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45983.645204166663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45983.645204166663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45983.645204166663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45983.645204166663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45983.645204166663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45983.645204166663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45983.645204166663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45983.645204166663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45983.645204166663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45983.645204166663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45983.645204166663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45983.645204166663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45983.645204166663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45983.645204166663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45983.645204166663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45983.645204166663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45983.645204166663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45983.645204166663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45983.645204166663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45983.645204166663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45983.645204166663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45983.645204166663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45983.645204166663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45983.645204166663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45983.645204166663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45983.645204166663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45983.645204166663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45983.645204166663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45983.645204166663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45983.645204166663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45983.645204166663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45983.645204166663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45983.645204166663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45983.645204166663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45983.645204166663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45983.645204166663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45983.645204166663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45983.645204166663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45983.645204166663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45983.645204166663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45983.645204166663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45983.645204166663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45983.645204166663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45983.645204166663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45983.645204166663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45983.645204166663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45983.645204166663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45983.645204166663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45983.645204166663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45983.645204166663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45983.645204166663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45983.645204166663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45983.645204166663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45983.645204166663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45983.645204166663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45983.645204166663</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280.16448657406727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0.11153518518403871</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3.913935185119044E-2</v>
      </c>
      <c r="H4" s="95">
        <v>45983.600474537037</v>
      </c>
      <c r="I4" s="113" t="str">
        <f>IFERROR(VLOOKUP(D4,DB!A:F,6,0),"")</f>
        <v>Generator-SG</v>
      </c>
      <c r="J4" s="113" t="str">
        <f>IFERROR(VLOOKUP(D4,DB!A:G,7,0),"")</f>
        <v>Dead</v>
      </c>
      <c r="K4" s="97" t="s">
        <v>39116</v>
      </c>
      <c r="L4" s="91" t="str">
        <f>IFERROR(VLOOKUP(D4,DB!A:I,9,0),"")</f>
        <v>Latis</v>
      </c>
    </row>
    <row r="5" spans="1:16" ht="15" customHeight="1">
      <c r="A5" s="113" t="s">
        <v>39117</v>
      </c>
      <c r="B5" s="113" t="str">
        <f>IFERROR(VLOOKUP(D5,DB!A:K,11,0),"")</f>
        <v>R4</v>
      </c>
      <c r="C5" s="93">
        <v>3</v>
      </c>
      <c r="D5" s="91" t="s">
        <v>37747</v>
      </c>
      <c r="E5" s="94" t="s">
        <v>39021</v>
      </c>
      <c r="F5" s="95"/>
      <c r="G5" s="96">
        <f t="shared" ca="1" si="0"/>
        <v>45983.645204166663</v>
      </c>
      <c r="H5" s="95">
        <v>45983.595289351855</v>
      </c>
      <c r="I5" s="113" t="str">
        <f>IFERROR(VLOOKUP(D5,DB!A:F,6,0),"")</f>
        <v>SCECO</v>
      </c>
      <c r="J5" s="113" t="str">
        <f>IFERROR(VLOOKUP(D5,DB!A:G,7,0),"")</f>
        <v>Vandalized</v>
      </c>
      <c r="K5" s="97" t="s">
        <v>39118</v>
      </c>
      <c r="L5" s="91" t="str">
        <f>IFERROR(VLOOKUP(D5,DB!A:I,9,0),"")</f>
        <v>Latis</v>
      </c>
    </row>
    <row r="6" spans="1:16" ht="15" customHeight="1">
      <c r="A6" s="113"/>
      <c r="B6" s="113" t="str">
        <f>IFERROR(VLOOKUP(D6,DB!A:K,11,0),"")</f>
        <v/>
      </c>
      <c r="C6" s="93"/>
      <c r="D6" s="91"/>
      <c r="E6" s="94"/>
      <c r="F6" s="95"/>
      <c r="G6" s="96">
        <f t="shared" ca="1" si="0"/>
        <v>45983.645204166663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45983.645204166663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45983.645204166663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45983.645204166663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45983.645204166663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45983.645204166663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45983.645204166663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45983.645204166663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45983.645204166663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45983.645204166663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45983.645204166663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45983.645204166663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45983.645204166663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45983.645204166663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45983.645204166663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45983.645204166663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45983.645204166663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45983.645204166663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45983.645204166663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45983.645204166663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45983.645204166663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45983.645204166663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45983.645204166663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45983.645204166663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45983.645204166663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45983.645204166663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45983.645204166663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45983.645204166663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45983.645204166663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45983.645204166663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45983.645204166663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45983.645204166663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45983.645204166663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45983.645204166663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45983.645204166663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45983.645204166663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45983.645204166663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45983.645204166663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45983.645204166663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45983.645204166663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45983.645204166663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45983.645204166663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45983.645204166663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45983.645204166663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45983.645204166663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45983.645204166663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45983.645204166663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45983.645204166663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45983.645204166663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45983.645204166663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45983.645204166663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45983.645204166663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45983.645204166663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45983.645204166663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45983.645204166663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45983.645204166663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45983.645204166663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45983.645204166663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45983.645204166663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45983.645204166663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45983.645204166663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45983.645204166663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45983.645204166663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45983.645204166663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45983.645204166663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45983.645204166663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45983.645204166663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45983.645204166663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45983.645204166663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45983.645204166663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45983.645204166663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45983.645204166663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45983.645204166663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45983.645204166663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45983.645204166663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45983.645204166663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45983.645204166663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45983.645204166663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45983.645204166663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45983.645204166663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45983.645204166663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45983.645204166663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45983.645204166663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45983.645204166663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45983.645204166663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45983.645204166663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45983.645204166663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45983.645204166663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45983.645204166663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45983.645204166663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45983.645204166663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45983.645204166663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45983.645204166663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45983.645204166663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45983.645204166663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45983.645204166663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45983.645204166663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45983.645204166663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45983.645204166663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45983.645204166663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45983.645204166663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45983.645204166663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45983.645204166663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45983.645204166663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45983.645204166663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45983.645204166663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45983.645204166663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45983.645204166663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45983.645204166663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45983.645204166663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45983.645204166663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45983.645204166663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45983.645204166663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45983.645204166663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45983.645204166663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45983.645204166663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45983.645204166663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45983.645204166663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45983.645204166663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45983.645204166663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45983.645204166663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45983.645204166663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45983.645204166663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45983.645204166663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45983.645204166663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45983.645204166663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45983.645204166663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45983.645204166663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45983.645204166663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45983.645204166663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45983.645204166663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45983.645204166663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45983.645204166663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45983.645204166663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45983.645204166663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45983.645204166663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45983.645204166663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45983.645204166663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45983.645204166663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45983.645204166663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45983.645204166663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45983.645204166663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45983.645204166663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45983.645204166663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45983.645204166663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45983.645204166663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45983.645204166663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45983.645204166663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45983.645204166663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45983.645204166663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45983.645204166663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45983.645204166663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45983.645204166663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45983.645204166663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45983.645204166663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45983.645204166663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45983.645204166663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45983.645204166663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45983.645204166663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45983.645204166663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45983.645204166663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45983.645204166663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45983.645204166663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45983.645204166663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45983.645204166663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45983.645204166663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45983.645204166663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45983.645204166663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45983.645204166663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45983.645204166663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45983.645204166663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45983.645204166663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45983.645204166663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45983.645204166663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45983.645204166663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45983.645204166663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45983.645204166663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45983.645204166663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45983.645204166663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45983.645204166663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45983.645204166663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45983.645204166663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45983.645204166663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45983.645204166663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45983.645204166663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45983.645204166663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45983.645204166663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45983.645204166663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45983.645204166663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45983.645204166663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45983.645204166663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45983.645204166663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45983.645204166663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45983.645204166663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45983.645204166663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45983.645204166663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45983.645204166663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45983.645204166663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45983.645204166663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45983.645204166663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45983.645204166663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45983.645204166663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45983.645204166663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45983.645204166663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45983.645204166663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45983.645204166663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45983.645204166663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45983.645204166663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45983.645204166663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45983.645204166663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45983.645204166663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45983.645204166663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45983.645204166663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45983.645204166663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45983.645204166663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45983.645204166663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45983.645204166663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45983.645204166663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45983.645204166663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45983.645204166663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45983.645204166663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45983.645204166663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45983.645204166663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45983.645204166663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45983.645204166663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45983.645204166663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45983.645204166663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45983.645204166663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45983.645204166663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45983.645204166663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45983.645204166663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45983.645204166663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45983.645204166663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45983.645204166663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45983.645204166663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45983.645204166663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45983.645204166663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45983.645204166663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45983.645204166663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45983.645204166663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45983.645204166663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45983.645204166663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45983.645204166663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45983.645204166663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45983.645204166663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45983.645204166663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45983.645204166663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45983.645204166663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45983.645204166663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45983.645204166663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45983.645204166663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45983.645204166663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45983.645204166663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45983.645204166663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45983.645204166663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45983.645204166663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45983.645204166663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45983.645204166663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45983.645204166663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45983.645204166663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45983.645204166663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45983.645204166663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45983.645204166663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45983.645204166663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45983.645204166663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45983.645204166663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45983.645204166663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45983.645204166663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45983.645204166663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45983.645204166663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45983.645204166663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45983.645204166663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45983.645204166663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45983.645204166663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45983.645204166663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45983.645204166663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45983.645204166663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45983.645204166663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45983.645204166663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45983.645204166663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45983.645204166663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45983.645204166663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45983.645204166663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45983.645204166663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45983.645204166663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45983.645204166663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45983.645204166663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45983.645204166663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45983.645204166663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45983.645204166663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45983.645204166663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45983.645204166663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45983.645204166663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45983.645204166663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45983.645204166663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45983.645204166663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45983.645204166663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45983.645204166663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45983.645204166663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45983.645204166663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45983.645204166663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45983.645204166663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45983.645204166663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45983.645204166663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45983.645204166663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45983.645204166663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45983.645204166663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45983.645204166663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45983.645204166663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45983.645204166663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45983.645204166663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45983.645204166663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45983.645204166663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45983.645204166663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45983.645204166663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45983.645204166663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45983.645204166663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45983.645204166663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45983.645204166663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45983.645204166663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45983.645204166663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45983.645204166663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45983.645204166663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45983.645204166663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45983.645204166663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45983.645204166663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45983.645204166663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45983.645204166663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45983.645204166663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45983.645204166663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45983.645204166663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45983.645204166663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45983.645204166663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45983.645204166663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45983.645204166663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45983.645204166663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45983.645204166663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45983.645204166663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45983.645204166663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45983.645204166663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45983.645204166663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45983.645204166663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45983.645204166663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45983.645204166663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45983.645204166663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45983.645204166663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45983.645204166663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45983.645204166663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45983.645204166663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45983.645204166663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45983.645204166663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45983.645204166663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45983.645204166663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45983.645204166663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45983.645204166663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45983.645204166663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45983.645204166663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45983.645204166663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45983.645204166663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45983.645204166663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45983.645204166663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45983.645204166663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45983.645204166663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45983.645204166663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45983.645204166663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45983.645204166663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45983.645204166663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45983.645204166663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45983.645204166663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45983.645204166663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45983.645204166663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45983.645204166663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45983.645204166663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45983.645204166663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45983.645204166663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45983.645204166663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45983.645204166663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45983.645204166663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45983.645204166663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45983.645204166663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45983.645204166663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45983.645204166663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45983.645204166663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45983.645204166663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45983.645204166663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45983.645204166663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45983.645204166663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45983.645204166663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45983.645204166663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45983.645204166663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45983.645204166663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45983.645204166663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45983.645204166663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45983.645204166663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45983.645204166663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45983.645204166663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45983.645204166663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45983.645204166663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45983.645204166663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45983.645204166663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45983.645204166663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45983.645204166663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45983.645204166663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45983.645204166663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45983.645204166663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45983.645204166663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45983.645204166663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45983.645204166663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45983.645204166663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45983.645204166663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45983.645204166663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45983.645204166663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45983.645204166663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45983.645204166663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45983.645204166663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45983.645204166663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45983.645204166663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45983.645204166663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45983.645204166663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45983.645204166663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45983.645204166663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45983.645204166663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45983.645204166663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45983.645204166663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45983.645204166663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45983.645204166663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45983.645204166663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45983.645204166663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45983.645204166663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45983.645204166663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45983.645204166663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45983.645204166663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45983.645204166663</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tabSelected="1" workbookViewId="0">
      <selection activeCell="D10" sqref="D10: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91.81314398147515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57.456326851846825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34.984093055551057</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6.1304009259256418</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2.2719055555498926</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0.87665092592214933</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45983.645204166663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45983.645204166663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45983.645204166663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45983.645204166663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45983.645204166663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45983.645204166663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45983.645204166663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45983.645204166663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45983.645204166663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45983.645204166663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45983.645204166663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45983.645204166663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45983.645204166663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45983.645204166663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45983.645204166663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45983.645204166663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45983.645204166663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45983.645204166663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45983.645204166663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45983.645204166663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45983.645204166663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45983.645204166663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45983.645204166663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45983.645204166663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45983.645204166663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45983.645204166663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45983.645204166663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45983.645204166663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45983.645204166663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45983.645204166663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45983.645204166663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45983.645204166663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45983.645204166663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45983.645204166663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45983.645204166663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45983.645204166663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45983.645204166663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45983.645204166663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45983.645204166663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45983.645204166663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45983.645204166663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45983.645204166663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45983.645204166663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45983.645204166663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45983.645204166663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45983.645204166663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45983.645204166663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45983.645204166663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45983.645204166663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45983.645204166663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45983.645204166663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45983.645204166663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45983.645204166663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45983.645204166663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45983.645204166663</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45983.645204166663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45983.645204166663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45983.645204166663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45983.645204166663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45983.645204166663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45983.645204166663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45983.645204166663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45983.645204166663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45983.645204166663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45983.645204166663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45983.645204166663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45983.645204166663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45983.645204166663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45983.645204166663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45983.645204166663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45983.645204166663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45983.645204166663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45983.645204166663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45983.645204166663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45983.645204166663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45983.645204166663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45983.645204166663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45983.645204166663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45983.645204166663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45983.645204166663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45983.645204166663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45983.645204166663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45983.645204166663</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45983.645204166663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45983.645204166663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45983.645204166663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45983.645204166663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45983.645204166663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45983.645204166663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45983.645204166663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45983.645204166663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45983.645204166663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45983.645204166663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45983.645204166663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45983.645204166663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45983.645204166663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45983.645204166663</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