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63" documentId="120_S{2AC9BD13-BADA-5192-A53E-5A8FF88502F6}" xr6:coauthVersionLast="47" xr6:coauthVersionMax="47" xr10:uidLastSave="{D94C28F5-8DE2-46D0-A977-E2C73B91788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<sst xmlns="http://schemas.openxmlformats.org/spreadsheetml/2006/main" count="180274" uniqueCount="39122">
  <si>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</si>
  <si>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</si>
  <si>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</si>
  <si>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</si>
  <si>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</si>
  <si>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</si>
  <si>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</si>
  <si>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</si>
  <si>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</si>
  <si>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</si>
  <si>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</si>
  <si>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</si>
  <si>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</si>
  <si>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</si>
  <si>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</si>
  <si>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</si>
  <si>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</si>
  <si>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</si>
  <si>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</si>
  <si>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</si>
  <si>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</si>
  <si>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</si>
  <si>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</si>
  <si>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</si>
  <si>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</si>
  <si>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</si>
  <si>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</si>
  <si>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</si>
  <si>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</si>
  <si>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</si>
  <si>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</si>
  <si>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</si>
  <si>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</si>
  <si>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</si>
  <si>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</si>
  <si>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</si>
  <si>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</si>
  <si>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</si>
  <si>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</si>
  <si>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</si>
  <si>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</si>
  <si>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</si>
  <si>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</si>
  <si>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</si>
  <si>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</si>
  <si>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</si>
  <si>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</si>
  <si>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</si>
  <si>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</si>
  <si>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</si>
  <si>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</si>
  <si>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</si>
  <si>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</si>
  <si>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</si>
  <si>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</si>
  <si>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</si>
  <si>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</si>
  <si>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</si>
  <si>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</si>
  <si>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</si>
  <si>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</si>
  <si>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</si>
  <si>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</si>
  <si>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</si>
  <si>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</si>
  <si>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</si>
  <si>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</si>
  <si>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</si>
  <si>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</si>
  <si>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</si>
  <si>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</si>
  <si>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</si>
  <si>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</si>
  <si>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</si>
  <si>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</si>
  <si>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</si>
  <si>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</si>
  <si>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</si>
  <si>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</si>
  <si>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</si>
  <si>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</si>
  <si>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</si>
  <si>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</si>
  <si>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</si>
  <si>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</si>
  <si>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</si>
  <si>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</si>
  <si>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</si>
  <si>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</si>
  <si>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</si>
  <si>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</si>
  <si>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</si>
  <si>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</si>
  <si>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</si>
  <si>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</si>
  <si>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</si>
  <si>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</si>
  <si>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</si>
  <si>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</si>
  <si>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</si>
  <si>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</si>
  <si>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</si>
  <si>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</si>
  <si>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</si>
  <si>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</si>
  <si>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</si>
  <si>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</si>
  <si>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</si>
  <si>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</si>
  <si>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</si>
  <si>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</si>
  <si>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</si>
  <si>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</si>
  <si>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</si>
  <si>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</si>
  <si>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</si>
  <si>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</si>
  <si>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</si>
  <si>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</si>
  <si>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</si>
  <si>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</si>
  <si>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</si>
  <si>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</si>
  <si>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</si>
  <si>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</si>
  <si>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</si>
  <si>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</si>
  <si>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</si>
  <si>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</si>
  <si>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</si>
  <si>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</si>
  <si>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</si>
  <si>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</si>
  <si>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</si>
  <si>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</si>
  <si>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</si>
  <si>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</si>
  <si>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</si>
  <si>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</si>
  <si>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</si>
  <si>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</si>
  <si>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</si>
  <si>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</si>
  <si>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</si>
  <si>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</si>
  <si>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</si>
  <si>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</si>
  <si>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</si>
  <si>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</si>
  <si>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</si>
  <si>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</si>
  <si>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</si>
  <si>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</si>
  <si>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</si>
  <si>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</si>
  <si>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</si>
  <si>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</si>
  <si>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</si>
  <si>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</si>
  <si>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</si>
  <si>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</si>
  <si>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</si>
  <si>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</si>
  <si>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</si>
  <si>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</si>
  <si>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</si>
  <si>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</si>
  <si>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</si>
  <si>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</si>
  <si>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</si>
  <si>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</si>
  <si>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</si>
  <si>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</si>
  <si>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</si>
  <si>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</si>
  <si>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</si>
  <si>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</si>
  <si>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</si>
  <si>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</si>
  <si>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</si>
  <si>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</si>
  <si>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</si>
  <si>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</si>
  <si>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</si>
  <si>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</si>
  <si>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</si>
  <si>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</si>
  <si>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</si>
  <si>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</si>
  <si>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</si>
  <si>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</si>
  <si>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</si>
  <si>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</si>
  <si>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</si>
  <si>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</si>
  <si>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</si>
  <si>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</si>
  <si>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</si>
  <si>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</si>
  <si>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</si>
  <si>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</si>
  <si>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</si>
  <si>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</si>
  <si>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</si>
  <si>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</si>
  <si>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</si>
  <si>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</si>
  <si>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</si>
  <si>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</si>
  <si>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</si>
  <si>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</si>
  <si>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</si>
  <si>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</si>
  <si>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</si>
  <si>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</si>
  <si>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</si>
  <si>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</si>
  <si>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</si>
  <si>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</si>
  <si>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</si>
  <si>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</si>
  <si>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</si>
  <si>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</si>
  <si>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</si>
  <si>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</si>
  <si>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</si>
  <si>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</si>
  <si>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</si>
  <si>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</si>
  <si>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</si>
  <si>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</si>
  <si>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</si>
  <si>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</si>
  <si>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</si>
  <si>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</si>
  <si>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</si>
  <si>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</si>
  <si>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</si>
  <si>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</si>
  <si>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</si>
  <si>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</si>
  <si>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</si>
  <si>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</si>
  <si>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</si>
  <si>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</si>
  <si>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</si>
  <si>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</si>
  <si>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</si>
  <si>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</si>
  <si>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</si>
  <si>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</si>
  <si>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</si>
  <si>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</si>
  <si>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</si>
  <si>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</si>
  <si>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</si>
  <si>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</si>
  <si>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</si>
  <si>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</si>
  <si>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</si>
  <si>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</si>
  <si>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</si>
  <si>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</si>
  <si>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</si>
  <si>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</si>
  <si>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</si>
  <si>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</si>
  <si>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</si>
  <si>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</si>
  <si>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</si>
  <si>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</si>
  <si>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</si>
  <si>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</si>
  <si>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</si>
  <si>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</si>
  <si>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</si>
  <si>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</si>
  <si>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</si>
  <si>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</si>
  <si>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</si>
  <si>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</si>
  <si>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</si>
  <si>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</si>
  <si>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</si>
  <si>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</si>
  <si>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</si>
  <si>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</si>
  <si>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</si>
  <si>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</si>
  <si>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</si>
  <si>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</si>
  <si>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</si>
  <si>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</si>
  <si>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</si>
  <si>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</si>
  <si>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</si>
  <si>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</si>
  <si>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</si>
  <si>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</si>
  <si>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</si>
  <si>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</si>
  <si>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</si>
  <si>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</si>
  <si>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</si>
  <si>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</si>
  <si>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</si>
  <si>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</si>
  <si>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</si>
  <si>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</si>
  <si>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</si>
  <si>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</si>
  <si>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</si>
  <si>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</si>
  <si>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</si>
  <si>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</si>
  <si>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</si>
  <si>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</si>
  <si>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</si>
  <si>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</si>
  <si>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</si>
  <si>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</si>
  <si>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</si>
  <si>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</si>
  <si>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</si>
  <si>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</si>
  <si>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</si>
  <si>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</si>
  <si>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</si>
  <si>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</si>
  <si>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</si>
  <si>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</si>
  <si>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</si>
  <si>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</si>
  <si>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</si>
  <si>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</si>
  <si>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</si>
  <si>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</si>
  <si>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</si>
  <si>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</si>
  <si>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</si>
  <si>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</si>
  <si>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</si>
  <si>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</si>
  <si>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</si>
  <si>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</si>
  <si>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</si>
  <si>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</si>
  <si>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</si>
  <si>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</si>
  <si>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</si>
  <si>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</si>
  <si>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</si>
  <si>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</si>
  <si>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</si>
  <si>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</si>
  <si>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</si>
  <si>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</si>
  <si>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</si>
  <si>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</si>
  <si>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</si>
  <si>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</si>
  <si>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</si>
  <si>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</si>
  <si>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</si>
  <si>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</si>
  <si>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</si>
  <si>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</si>
  <si>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</si>
  <si>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</si>
  <si>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</si>
  <si>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</si>
  <si>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</si>
  <si>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</si>
  <si>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</si>
  <si>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</si>
  <si>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</si>
  <si>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</si>
  <si>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</si>
  <si>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</si>
  <si>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</si>
  <si>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</si>
  <si>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</si>
  <si>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</si>
  <si>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</si>
  <si>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</si>
  <si>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</si>
  <si>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</si>
  <si>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</si>
  <si>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</si>
  <si>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</si>
  <si>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</si>
  <si>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</si>
  <si>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</si>
  <si>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</si>
  <si>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</si>
  <si>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</si>
  <si>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</si>
  <si>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</si>
  <si>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</si>
  <si>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</si>
  <si>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</si>
  <si>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</si>
  <si>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</si>
  <si>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</si>
  <si>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</si>
  <si>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</si>
  <si>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</si>
  <si>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</si>
  <si>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</si>
  <si>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</si>
  <si>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</si>
  <si>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</si>
  <si>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</si>
  <si>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</si>
  <si>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</si>
  <si>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</si>
  <si>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</si>
  <si>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</si>
  <si>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</si>
  <si>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</si>
  <si>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</si>
  <si>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</si>
  <si>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</si>
  <si>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</si>
  <si>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</si>
  <si>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</si>
  <si>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</si>
  <si>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</si>
  <si>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</si>
  <si>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</si>
  <si>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</si>
  <si>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</si>
  <si>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</si>
  <si>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</si>
  <si>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</si>
  <si>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</si>
  <si>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</si>
  <si>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</si>
  <si>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</si>
  <si>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</si>
  <si>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</si>
  <si>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</si>
  <si>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</si>
  <si>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</si>
  <si>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</si>
  <si>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</si>
  <si>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</si>
  <si>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</si>
  <si>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</si>
  <si>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</si>
  <si>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</si>
  <si>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</si>
  <si>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</si>
  <si>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</si>
  <si>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</si>
  <si>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</si>
  <si>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</si>
  <si>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</si>
  <si>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</si>
  <si>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</si>
  <si>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</si>
  <si>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</si>
  <si>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</si>
  <si>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</si>
  <si>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</si>
  <si>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</si>
  <si>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</si>
  <si>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</si>
  <si>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</si>
  <si>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</si>
  <si>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</si>
  <si>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</si>
  <si>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</si>
  <si>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</si>
  <si>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</si>
  <si>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</si>
  <si>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</si>
  <si>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</si>
  <si>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</si>
  <si>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</si>
  <si>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</si>
  <si>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</si>
  <si>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</si>
  <si>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</si>
  <si>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</si>
  <si>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</si>
  <si>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</si>
  <si>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</si>
  <si>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</si>
  <si>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</si>
  <si>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</si>
  <si>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</si>
  <si>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</si>
  <si>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</si>
  <si>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</si>
  <si>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</si>
  <si>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</si>
  <si>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</si>
  <si>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</si>
  <si>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</si>
  <si>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</si>
  <si>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</si>
  <si>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</si>
  <si>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</si>
  <si>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</si>
  <si>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</si>
  <si>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</si>
  <si>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</si>
  <si>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</si>
  <si>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</si>
  <si>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</si>
  <si>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</si>
  <si>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</si>
  <si>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</si>
  <si>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</si>
  <si>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</si>
  <si>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</si>
  <si>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</si>
  <si>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</si>
  <si>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</si>
  <si>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</si>
  <si>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</si>
  <si>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</si>
  <si>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</si>
  <si>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</si>
  <si>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</si>
  <si>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</si>
  <si>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</si>
  <si>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</si>
  <si>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</si>
  <si>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</si>
  <si>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</si>
  <si>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</si>
  <si>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</si>
  <si>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</si>
  <si>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</si>
  <si>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</si>
  <si>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</si>
  <si>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</si>
  <si>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</si>
  <si>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</si>
  <si>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</si>
  <si>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</si>
  <si>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</si>
  <si>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</si>
  <si>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</si>
  <si>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</si>
  <si>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</si>
  <si>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</si>
  <si>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</si>
  <si>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</si>
  <si>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</si>
  <si>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</si>
  <si>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</si>
  <si>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</si>
  <si>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</si>
  <si>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</si>
  <si>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</si>
  <si>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</si>
  <si>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</si>
  <si>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</si>
  <si>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</si>
  <si>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</si>
  <si>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</si>
  <si>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</si>
  <si>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</si>
  <si>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</si>
  <si>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</si>
  <si>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</si>
  <si>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</si>
  <si>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</si>
  <si>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</si>
  <si>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</si>
  <si>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</si>
  <si>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</si>
  <si>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</si>
  <si>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</si>
  <si>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</si>
  <si>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</si>
  <si>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</si>
  <si>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</si>
  <si>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</si>
  <si>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</si>
  <si>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</si>
  <si>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</si>
  <si>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</si>
  <si>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</si>
  <si>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</si>
  <si>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</si>
  <si>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</si>
  <si>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</si>
  <si>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</si>
  <si>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</si>
  <si>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</si>
  <si>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</si>
  <si>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</si>
  <si>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</si>
  <si>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</si>
  <si>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</si>
  <si>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</si>
  <si>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</si>
  <si>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</si>
  <si>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</si>
  <si>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</si>
  <si>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</si>
  <si>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</si>
  <si>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</si>
  <si>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</si>
  <si>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</si>
  <si>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</si>
  <si>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</si>
  <si>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</si>
  <si>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</si>
  <si>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</si>
  <si>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</si>
  <si>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</si>
  <si>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</si>
  <si>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</si>
  <si>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</si>
  <si>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</si>
  <si>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</si>
  <si>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</si>
  <si>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</si>
  <si>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</si>
  <si>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</si>
  <si>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</si>
  <si>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</si>
  <si>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</si>
  <si>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</si>
  <si>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</si>
  <si>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</si>
  <si>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</si>
  <si>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</si>
  <si>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</si>
  <si>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</si>
  <si>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</si>
  <si>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</si>
  <si>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</si>
  <si>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</si>
  <si>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</si>
  <si>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</si>
  <si>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</si>
  <si>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</si>
  <si>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</si>
  <si>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</si>
  <si>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</si>
  <si>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</si>
  <si>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</si>
  <si>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</si>
  <si>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</si>
  <si>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</si>
  <si>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</si>
  <si>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</si>
  <si>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</si>
  <si>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</si>
  <si>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</si>
  <si>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</si>
  <si>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</si>
  <si>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</si>
  <si>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</si>
  <si>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</si>
  <si>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</si>
  <si>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</si>
  <si>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</si>
  <si>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</si>
  <si>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</si>
  <si>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</si>
  <si>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</si>
  <si>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</si>
  <si>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</si>
  <si>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</si>
  <si>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</si>
  <si>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</si>
  <si>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</si>
  <si>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</si>
  <si>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</si>
  <si>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</si>
  <si>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</si>
  <si>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</si>
  <si>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</si>
  <si>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</si>
  <si>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</si>
  <si>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</si>
  <si>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</si>
  <si>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</si>
  <si>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</si>
  <si>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</si>
  <si>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</si>
  <si>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</si>
  <si>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</si>
  <si>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</si>
  <si>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</si>
  <si>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</si>
  <si>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</si>
  <si>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</si>
  <si>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</si>
  <si>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</si>
  <si>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</si>
  <si>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</si>
  <si>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</si>
  <si>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</si>
  <si>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</si>
  <si>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</si>
  <si>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</si>
  <si>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</si>
  <si>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</si>
  <si>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</si>
  <si>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</si>
  <si>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</si>
  <si>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</si>
  <si>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</si>
  <si>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</si>
  <si>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</si>
  <si>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</si>
  <si>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</si>
  <si>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</si>
  <si>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</si>
  <si>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</si>
  <si>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</si>
  <si>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</si>
  <si>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</si>
  <si>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</si>
  <si>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</si>
  <si>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</si>
  <si>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</si>
  <si>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</si>
  <si>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</si>
  <si>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</si>
  <si>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</si>
  <si>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</si>
  <si>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</si>
  <si>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</si>
  <si>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</si>
  <si>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</si>
  <si>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</si>
  <si>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</si>
  <si>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</si>
  <si>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</si>
  <si>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</si>
  <si>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</si>
  <si>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</si>
  <si>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</si>
  <si>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</si>
  <si>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</si>
  <si>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</si>
  <si>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</si>
  <si>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</si>
  <si>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</si>
  <si>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</si>
  <si>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</si>
  <si>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</si>
  <si>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</si>
  <si>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</si>
  <si>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</si>
  <si>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</si>
  <si>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</si>
  <si>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</si>
  <si>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</si>
  <si>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</si>
  <si>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</si>
  <si>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</si>
  <si>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</si>
  <si>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</si>
  <si>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</si>
  <si>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</si>
  <si>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</si>
  <si>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</si>
  <si>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</si>
  <si>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</si>
  <si>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</si>
  <si>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</si>
  <si>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</si>
  <si>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</si>
  <si>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</si>
  <si>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</si>
  <si>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</si>
  <si>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</si>
  <si>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</si>
  <si>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</si>
  <si>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</si>
  <si>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</si>
  <si>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</si>
  <si>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</si>
  <si>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</si>
  <si>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</si>
  <si>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</si>
  <si>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</si>
  <si>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</si>
  <si>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</si>
  <si>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</si>
  <si>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</si>
  <si>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</si>
  <si>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</si>
  <si>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</si>
  <si>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</si>
  <si>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</si>
  <si>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</si>
  <si>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</si>
  <si>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</si>
  <si>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</si>
  <si>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</si>
  <si>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</si>
  <si>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</si>
  <si>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</si>
  <si>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</si>
  <si>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</si>
  <si>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</si>
  <si>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</si>
  <si>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</si>
  <si>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</si>
  <si>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</si>
  <si>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</si>
  <si>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</si>
  <si>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</si>
  <si>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</si>
  <si>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</si>
  <si>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</si>
  <si>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</si>
  <si>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</si>
  <si>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</si>
  <si>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</si>
  <si>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</si>
  <si>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</si>
  <si>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</si>
  <si>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</si>
  <si>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</si>
  <si>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</si>
  <si>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</si>
  <si>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</si>
  <si>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</si>
  <si>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</si>
  <si>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</si>
  <si>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</si>
  <si>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</si>
  <si>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</si>
  <si>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</si>
  <si>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</si>
  <si>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</si>
  <si>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</si>
  <si>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</si>
  <si>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</si>
  <si>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</si>
  <si>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</si>
  <si>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</si>
  <si>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</si>
  <si>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</si>
  <si>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</si>
  <si>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</si>
  <si>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</si>
  <si>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</si>
  <si>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</si>
  <si>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</si>
  <si>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</si>
  <si>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</si>
  <si>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</si>
  <si>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</si>
  <si>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</si>
  <si>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</si>
  <si>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</si>
  <si>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</si>
  <si>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</si>
  <si>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</si>
  <si>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</si>
  <si>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</si>
  <si>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</si>
  <si>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</si>
  <si>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</si>
  <si>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</si>
  <si>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</si>
  <si>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</si>
  <si>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</si>
  <si>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</si>
  <si>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</si>
  <si>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</si>
  <si>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</si>
  <si>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</si>
  <si>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</si>
  <si>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</si>
  <si>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</si>
  <si>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</si>
  <si>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</si>
  <si>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</si>
  <si>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</si>
  <si>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</si>
  <si>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</si>
  <si>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</si>
  <si>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</si>
  <si>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</si>
  <si>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</si>
  <si>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</si>
  <si>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</si>
  <si>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</si>
  <si>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</si>
  <si>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</si>
  <si>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</si>
  <si>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</si>
  <si>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</si>
  <si>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</si>
  <si>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</si>
  <si>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</si>
  <si>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</si>
  <si>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</si>
  <si>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</si>
  <si>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</si>
  <si>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</si>
  <si>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</si>
  <si>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</si>
  <si>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</si>
  <si>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</si>
  <si>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</si>
  <si>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</si>
  <si>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</si>
  <si>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</si>
  <si>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</si>
  <si>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</si>
  <si>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</si>
  <si>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</si>
  <si>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</si>
  <si>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</si>
  <si>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</si>
  <si>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</si>
  <si>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</si>
  <si>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</si>
  <si>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</si>
  <si>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</si>
  <si>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</si>
  <si>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</si>
  <si>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</si>
  <si>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</si>
  <si>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</si>
  <si>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</si>
  <si>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</si>
  <si>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</si>
  <si>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</si>
  <si>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</si>
  <si>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</si>
  <si>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</si>
  <si>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</si>
  <si>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</si>
  <si>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</si>
  <si>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</si>
  <si>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</si>
  <si>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</si>
  <si>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</si>
  <si>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</si>
  <si>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</si>
  <si>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</si>
  <si>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</si>
  <si>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</si>
  <si>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</si>
  <si>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</si>
  <si>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</si>
  <si>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</si>
  <si>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</si>
  <si>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</si>
  <si>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</si>
  <si>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</si>
  <si>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</si>
  <si>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</si>
  <si>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</si>
  <si>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</si>
  <si>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</si>
  <si>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</si>
  <si>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</si>
  <si>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</si>
  <si>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</si>
  <si>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</si>
  <si>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</si>
  <si>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</si>
  <si>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</si>
  <si>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</si>
  <si>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</si>
  <si>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</si>
  <si>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</si>
  <si>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</si>
  <si>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</si>
  <si>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</si>
  <si>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</si>
  <si>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</si>
  <si>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</si>
  <si>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</si>
  <si>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</si>
  <si>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</si>
  <si>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</si>
  <si>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</si>
  <si>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</si>
  <si>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</si>
  <si>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</si>
  <si>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</si>
  <si>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</si>
  <si>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</si>
  <si>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</si>
  <si>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</si>
  <si>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</si>
  <si>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</si>
  <si>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</si>
  <si>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</si>
  <si>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</si>
  <si>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</si>
  <si>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</si>
  <si>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</si>
  <si>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</si>
  <si>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</si>
  <si>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</si>
  <si>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</si>
  <si>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</si>
  <si>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</si>
  <si>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</si>
  <si>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</si>
  <si>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</si>
  <si>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</si>
  <si>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</si>
  <si>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</si>
  <si>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</si>
  <si>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</si>
  <si>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</si>
  <si>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</si>
  <si>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</si>
  <si>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</si>
  <si>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</si>
  <si>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</si>
  <si>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</si>
  <si>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</si>
  <si>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</si>
  <si>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</si>
  <si>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</si>
  <si>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</si>
  <si>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</si>
  <si>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</si>
  <si>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</si>
  <si>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</si>
  <si>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</si>
  <si>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</si>
  <si>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</si>
  <si>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</si>
  <si>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</si>
  <si>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</si>
  <si>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</si>
  <si>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</si>
  <si>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</si>
  <si>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</si>
  <si>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</si>
  <si>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</si>
  <si>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</si>
  <si>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</si>
  <si>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</si>
  <si>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</si>
  <si>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</si>
  <si>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</si>
  <si>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</si>
  <si>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</si>
  <si>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</si>
  <si>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</si>
  <si>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</si>
  <si>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</si>
  <si>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</si>
  <si>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</si>
  <si>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</si>
  <si>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</si>
  <si>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</si>
  <si>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</si>
  <si>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</si>
  <si>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</si>
  <si>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</si>
  <si>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</si>
  <si>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</si>
  <si>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</si>
  <si>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</si>
  <si>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</si>
  <si>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</si>
  <si>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</si>
  <si>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</si>
  <si>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</si>
  <si>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</si>
  <si>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</si>
  <si>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</si>
  <si>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</si>
  <si>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</si>
  <si>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</si>
  <si>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</si>
  <si>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</si>
  <si>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</si>
  <si>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</si>
  <si>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</si>
  <si>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</si>
  <si>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</si>
  <si>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</si>
  <si>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</si>
  <si>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</si>
  <si>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</si>
  <si>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</si>
  <si>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</si>
  <si>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</si>
  <si>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</si>
  <si>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</si>
  <si>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</si>
  <si>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</si>
  <si>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</si>
  <si>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</si>
  <si>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</si>
  <si>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</si>
  <si>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</si>
  <si>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</si>
  <si>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</si>
  <si>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</si>
  <si>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</si>
  <si>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</si>
  <si>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</si>
  <si>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</si>
  <si>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</si>
  <si>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</si>
  <si>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</si>
  <si>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</si>
  <si>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</si>
  <si>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</si>
  <si>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</si>
  <si>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</si>
  <si>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</si>
  <si>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</si>
  <si>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</si>
  <si>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</si>
  <si>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</si>
  <si>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</si>
  <si>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</si>
  <si>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</si>
  <si>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</si>
  <si>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</si>
  <si>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</si>
  <si>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</si>
  <si>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</si>
  <si>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</si>
  <si>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</si>
  <si>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</si>
  <si>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</si>
  <si>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</si>
  <si>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</si>
  <si>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</si>
  <si>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</si>
  <si>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</si>
  <si>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</si>
  <si>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</si>
  <si>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</si>
  <si>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</si>
  <si>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</si>
  <si>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</si>
  <si>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</si>
  <si>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</si>
  <si>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</si>
  <si>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</si>
  <si>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</si>
  <si>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</si>
  <si>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</si>
  <si>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</si>
  <si>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</si>
  <si>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</si>
  <si>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</si>
  <si>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</si>
  <si>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</si>
  <si>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</si>
  <si>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</si>
  <si>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</si>
  <si>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</si>
  <si>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</si>
  <si>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</si>
  <si>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</si>
  <si>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</si>
  <si>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</si>
  <si>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</si>
  <si>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</si>
  <si>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</si>
  <si>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</si>
  <si>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</si>
  <si>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</si>
  <si>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</si>
  <si>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</si>
  <si>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</si>
  <si>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</si>
  <si>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</si>
  <si>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</si>
  <si>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</si>
  <si>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</si>
  <si>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</si>
  <si>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</si>
  <si>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</si>
  <si>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</si>
  <si>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</si>
  <si>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</si>
  <si>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</si>
  <si>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</si>
  <si>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</si>
  <si>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</si>
  <si>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</si>
  <si>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</si>
  <si>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</si>
  <si>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</si>
  <si>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</si>
  <si>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</si>
  <si>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</si>
  <si>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</si>
  <si>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</si>
  <si>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</si>
  <si>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</si>
  <si>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</si>
  <si>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</si>
  <si>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</si>
  <si>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</si>
  <si>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</si>
  <si>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</si>
  <si>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</si>
  <si>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</si>
  <si>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</si>
  <si>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</si>
  <si>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</si>
  <si>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</si>
  <si>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</si>
  <si>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</si>
  <si>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</si>
  <si>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</si>
  <si>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</si>
  <si>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</si>
  <si>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</si>
  <si>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</si>
  <si>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</si>
  <si>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</si>
  <si>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</si>
  <si>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</si>
  <si>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</si>
  <si>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</si>
  <si>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</si>
  <si>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</si>
  <si>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</si>
  <si>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</si>
  <si>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</si>
  <si>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</si>
  <si>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</si>
  <si>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</si>
  <si>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</si>
  <si>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</si>
  <si>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</si>
  <si>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</si>
  <si>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</si>
  <si>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</si>
  <si>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</si>
  <si>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</si>
  <si>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</si>
  <si>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</si>
  <si>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</si>
  <si>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</si>
  <si>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</si>
  <si>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</si>
  <si>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</si>
  <si>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</si>
  <si>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</si>
  <si>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</si>
  <si>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</si>
  <si>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</si>
  <si>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</si>
  <si>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</si>
  <si>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</si>
  <si>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</si>
  <si>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</si>
  <si>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</si>
  <si>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</si>
  <si>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</si>
  <si>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</si>
  <si>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</si>
  <si>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</si>
  <si>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</si>
  <si>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</si>
  <si>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</si>
  <si>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</si>
  <si>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</si>
  <si>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</si>
  <si>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</si>
  <si>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</si>
  <si>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</si>
  <si>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</si>
  <si>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</si>
  <si>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</si>
  <si>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</si>
  <si>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</si>
  <si>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</si>
  <si>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</si>
  <si>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</si>
  <si>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</si>
  <si>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</si>
  <si>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</si>
  <si>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</si>
  <si>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</si>
  <si>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</si>
  <si>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</si>
  <si>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</si>
  <si>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</si>
  <si>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</si>
  <si>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</si>
  <si>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</si>
  <si>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</si>
  <si>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</si>
  <si>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</si>
  <si>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</si>
  <si>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</si>
  <si>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</si>
  <si>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</si>
  <si>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</si>
  <si>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</si>
  <si>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</si>
  <si>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</si>
  <si>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</si>
  <si>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</si>
  <si>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</si>
  <si>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</si>
  <si>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</si>
  <si>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</si>
  <si>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</si>
  <si>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</si>
  <si>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</si>
  <si>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</si>
  <si>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</si>
  <si>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</si>
  <si>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</si>
  <si>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</si>
  <si>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</si>
  <si>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</si>
  <si>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</si>
  <si>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</si>
  <si>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</si>
  <si>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</si>
  <si>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</si>
  <si>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</si>
  <si>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</si>
  <si>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</si>
  <si>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</si>
  <si>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</si>
  <si>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</si>
  <si>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</si>
  <si>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</si>
  <si>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</si>
  <si>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</si>
  <si>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</si>
  <si>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</si>
  <si>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</si>
  <si>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</si>
  <si>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</si>
  <si>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</si>
  <si>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</si>
  <si>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</si>
  <si>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</si>
  <si>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</si>
  <si>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</si>
  <si>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</si>
  <si>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</si>
  <si>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</si>
  <si>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</si>
  <si>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</si>
  <si>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</si>
  <si>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</si>
  <si>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</si>
  <si>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</si>
  <si>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</si>
  <si>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</si>
  <si>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</si>
  <si>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</si>
  <si>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</si>
  <si>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</si>
  <si>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</si>
  <si>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</si>
  <si>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</si>
  <si>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</si>
  <si>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</si>
  <si>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</si>
  <si>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</si>
  <si>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</si>
  <si>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</si>
  <si>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</si>
  <si>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</si>
  <si>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</si>
  <si>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</si>
  <si>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</si>
  <si>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</si>
  <si>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</si>
  <si>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</si>
  <si>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</si>
  <si>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</si>
  <si>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</si>
  <si>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</si>
  <si>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</si>
  <si>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</si>
  <si>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</si>
  <si>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</si>
  <si>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</si>
  <si>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</si>
  <si>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</si>
  <si>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</si>
  <si>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</si>
  <si>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</si>
  <si>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</si>
  <si>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</si>
  <si>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</si>
  <si>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</si>
  <si>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</si>
  <si>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</si>
  <si>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</si>
  <si>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</si>
  <si>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</si>
  <si>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</si>
  <si>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</si>
  <si>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</si>
  <si>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</si>
  <si>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</si>
  <si>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</si>
  <si>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</si>
  <si>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</si>
  <si>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</si>
  <si>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</si>
  <si>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</si>
  <si>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</si>
  <si>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</si>
  <si>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</si>
  <si>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</si>
  <si>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</si>
  <si>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</si>
  <si>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</si>
  <si>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</si>
  <si>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</si>
  <si>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</si>
  <si>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</si>
  <si>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</si>
  <si>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</si>
  <si>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</si>
  <si>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</si>
  <si>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</si>
  <si>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</si>
  <si>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</si>
  <si>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</si>
  <si>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</si>
  <si>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</si>
  <si>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</si>
  <si>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</si>
  <si>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</si>
  <si>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</si>
  <si>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</si>
  <si>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</si>
  <si>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</si>
  <si>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</si>
  <si>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</si>
  <si>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</si>
  <si>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</si>
  <si>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</si>
  <si>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</si>
  <si>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</si>
  <si>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</si>
  <si>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</si>
  <si>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</si>
  <si>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</si>
  <si>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</si>
  <si>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</si>
  <si>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</si>
  <si>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</si>
  <si>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</si>
  <si>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</si>
  <si>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</si>
  <si>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</si>
  <si>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</si>
  <si>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</si>
  <si>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</si>
  <si>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</si>
  <si>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</si>
  <si>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</si>
  <si>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</si>
  <si>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</si>
  <si>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</si>
  <si>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</si>
  <si>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</si>
  <si>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</si>
  <si>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</si>
  <si>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</si>
  <si>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</si>
  <si>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</si>
  <si>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</si>
  <si>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</si>
  <si>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</si>
  <si>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</si>
  <si>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</si>
  <si>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</si>
  <si>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</si>
  <si>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</si>
  <si>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</si>
  <si>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</si>
  <si>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</si>
  <si>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</si>
  <si>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</si>
  <si>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</si>
  <si>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</si>
  <si>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</si>
  <si>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</si>
  <si>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</si>
  <si>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</si>
  <si>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</si>
  <si>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</si>
  <si>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</si>
  <si>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</si>
  <si>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</si>
  <si>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</si>
  <si>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</si>
  <si>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</si>
  <si>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</si>
  <si>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</si>
  <si>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</si>
  <si>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</si>
  <si>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</si>
  <si>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</si>
  <si>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</si>
  <si>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</si>
  <si>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</si>
  <si>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</si>
  <si>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</si>
  <si>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</si>
  <si>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</si>
  <si>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</si>
  <si>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</si>
  <si>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</si>
  <si>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</si>
  <si>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</si>
  <si>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</si>
  <si>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</si>
  <si>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</si>
  <si>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</si>
  <si>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</si>
  <si>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</si>
  <si>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</si>
  <si>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</si>
  <si>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</si>
  <si>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</si>
  <si>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</si>
  <si>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</si>
  <si>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</si>
  <si>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</si>
  <si>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</si>
  <si>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</si>
  <si>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</si>
  <si>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</si>
  <si>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</si>
  <si>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</si>
  <si>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</si>
  <si>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</si>
  <si>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</si>
  <si>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</si>
  <si>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</si>
  <si>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</si>
  <si>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</si>
  <si>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</si>
  <si>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</si>
  <si>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</si>
  <si>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</si>
  <si>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</si>
  <si>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</si>
  <si>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</si>
  <si>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</si>
  <si>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</si>
  <si>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</si>
  <si>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</si>
  <si>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</si>
  <si>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</si>
  <si>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</si>
  <si>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</si>
  <si>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</si>
  <si>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</si>
  <si>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</si>
  <si>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</si>
  <si>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</si>
  <si>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</si>
  <si>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</si>
  <si>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</si>
  <si>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</si>
  <si>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</si>
  <si>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</si>
  <si>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</si>
  <si>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</si>
  <si>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</si>
  <si>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</si>
  <si>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</si>
  <si>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</si>
  <si>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</si>
  <si>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</si>
  <si>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</si>
  <si>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</si>
  <si>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</si>
  <si>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</si>
  <si>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</si>
  <si>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</si>
  <si>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</si>
  <si>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</si>
  <si>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</si>
  <si>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</si>
  <si>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</si>
  <si>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</si>
  <si>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</si>
  <si>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</si>
  <si>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</si>
  <si>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</si>
  <si>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</si>
  <si>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</si>
  <si>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</si>
  <si>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</si>
  <si>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</si>
  <si>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</si>
  <si>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</si>
  <si>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</si>
  <si>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</si>
  <si>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</si>
  <si>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</si>
  <si>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</si>
  <si>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</si>
  <si>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</si>
  <si>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</si>
  <si>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</si>
  <si>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</si>
  <si>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</si>
  <si>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</si>
  <si>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</si>
  <si>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</si>
  <si>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</si>
  <si>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</si>
  <si>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</si>
  <si>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</si>
  <si>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</si>
  <si>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</si>
  <si>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</si>
  <si>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</si>
  <si>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</si>
  <si>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</si>
  <si>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</si>
  <si>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</si>
  <si>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</si>
  <si>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</si>
  <si>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</si>
  <si>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</si>
  <si>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</si>
  <si>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</si>
  <si>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</si>
  <si>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</si>
  <si>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</si>
  <si>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</si>
  <si>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</si>
  <si>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</si>
  <si>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</si>
  <si>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</si>
  <si>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</si>
  <si>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</si>
  <si>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</si>
  <si>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</si>
  <si>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</si>
  <si>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</si>
  <si>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</si>
  <si>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</si>
  <si>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</si>
  <si>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</si>
  <si>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</si>
  <si>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</si>
  <si>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</si>
  <si>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</si>
  <si>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</si>
  <si>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</si>
  <si>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</si>
  <si>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</si>
  <si>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</si>
  <si>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</si>
  <si>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</si>
  <si>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</si>
  <si>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</si>
  <si>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</si>
  <si>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</si>
  <si>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</si>
  <si>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</si>
  <si>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</si>
  <si>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</si>
  <si>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</si>
  <si>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</si>
  <si>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</si>
  <si>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</si>
  <si>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</si>
  <si>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</si>
  <si>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</si>
  <si>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</si>
  <si>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</si>
  <si>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</si>
  <si>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</si>
  <si>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</si>
  <si>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</si>
  <si>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</si>
  <si>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</si>
  <si>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</si>
  <si>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</si>
  <si>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</si>
  <si>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</si>
  <si>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</si>
  <si>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</si>
  <si>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</si>
  <si>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</si>
  <si>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</si>
  <si>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</si>
  <si>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</si>
  <si>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</si>
  <si>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</si>
  <si>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</si>
  <si>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</si>
  <si>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</si>
  <si>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</si>
  <si>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</si>
  <si>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</si>
  <si>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</si>
  <si>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</si>
  <si>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</si>
  <si>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</si>
  <si>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</si>
  <si>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</si>
  <si>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</si>
  <si>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</si>
  <si>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</si>
  <si>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</si>
  <si>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</si>
  <si>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</si>
  <si>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</si>
  <si>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</si>
  <si>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</si>
  <si>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</si>
  <si>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</si>
  <si>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</si>
  <si>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</si>
  <si>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</si>
  <si>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</si>
  <si>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</si>
  <si>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</si>
  <si>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</si>
  <si>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</si>
  <si>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</si>
  <si>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</si>
  <si>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</si>
  <si>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</si>
  <si>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</si>
  <si>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</si>
  <si>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</si>
  <si>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</si>
  <si>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</si>
  <si>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</si>
  <si>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</si>
  <si>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</si>
  <si>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</si>
  <si>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</si>
  <si>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</si>
  <si>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</si>
  <si>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</si>
  <si>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</si>
  <si>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</si>
  <si>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</si>
  <si>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</si>
  <si>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</si>
  <si>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</si>
  <si>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</si>
  <si>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</si>
  <si>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</si>
  <si>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</si>
  <si>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</si>
  <si>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</si>
  <si>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</si>
  <si>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</si>
  <si>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</si>
  <si>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</si>
  <si>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</si>
  <si>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</si>
  <si>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</si>
  <si>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</si>
  <si>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</si>
  <si>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</si>
  <si>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</si>
  <si>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</si>
  <si>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</si>
  <si>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</si>
  <si>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</si>
  <si>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</si>
  <si>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</si>
  <si>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</si>
  <si>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</si>
  <si>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</si>
  <si>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</si>
  <si>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</si>
  <si>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</si>
  <si>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</si>
  <si>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</si>
  <si>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</si>
  <si>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</si>
  <si>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</si>
  <si>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</si>
  <si>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</si>
  <si>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</si>
  <si>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</si>
  <si>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</si>
  <si>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</si>
  <si>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</si>
  <si>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</si>
  <si>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</si>
  <si>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</si>
  <si>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</si>
  <si>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</si>
  <si>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</si>
  <si>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</si>
  <si>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</si>
  <si>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</si>
  <si>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</si>
  <si>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</si>
  <si>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</si>
  <si>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</si>
  <si>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</si>
  <si>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</si>
  <si>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</si>
  <si>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</si>
  <si>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</si>
  <si>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</si>
  <si>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</si>
  <si>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</si>
  <si>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</si>
  <si>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</si>
  <si>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</si>
  <si>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</si>
  <si>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</si>
  <si>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</si>
  <si>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</si>
  <si>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</si>
  <si>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</si>
  <si>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</si>
  <si>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</si>
  <si>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</si>
  <si>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</si>
  <si>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</si>
  <si>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</si>
  <si>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</si>
  <si>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</si>
  <si>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</si>
  <si>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</si>
  <si>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</si>
  <si>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</si>
  <si>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</si>
  <si>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</si>
  <si>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</si>
  <si>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</si>
  <si>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</si>
  <si>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</si>
  <si>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</si>
  <si>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</si>
  <si>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</si>
  <si>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</si>
  <si>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</si>
  <si>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</si>
  <si>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</si>
  <si>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</si>
  <si>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</si>
  <si>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</si>
  <si>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</si>
  <si>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</si>
  <si>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</si>
  <si>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</si>
  <si>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</si>
  <si>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</si>
  <si>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</si>
  <si>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</si>
  <si>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</si>
  <si>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</si>
  <si>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</si>
  <si>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</si>
  <si>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</si>
  <si>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</si>
  <si>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</si>
  <si>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</si>
  <si>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</si>
  <si>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</si>
  <si>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</si>
  <si>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</si>
  <si>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</si>
  <si>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</si>
  <si>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</si>
  <si>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</si>
  <si>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</si>
  <si>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</si>
  <si>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</si>
  <si>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</si>
  <si>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</si>
  <si>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</si>
  <si>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</si>
  <si>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</si>
  <si>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</si>
  <si>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</si>
  <si>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</si>
  <si>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</si>
  <si>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</si>
  <si>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</si>
  <si>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</si>
  <si>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</si>
  <si>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</si>
  <si>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</si>
  <si>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</si>
  <si>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</si>
  <si>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</si>
  <si>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</si>
  <si>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</si>
  <si>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</si>
  <si>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</si>
  <si>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</si>
  <si>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</si>
  <si>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</si>
  <si>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</si>
  <si>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</si>
  <si>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</si>
  <si>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</si>
  <si>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</si>
  <si>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</si>
  <si>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</si>
  <si>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</si>
  <si>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</si>
  <si>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</si>
  <si>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</si>
  <si>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</si>
  <si>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</si>
  <si>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</si>
  <si>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</si>
  <si>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</si>
  <si>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</si>
  <si>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</si>
  <si>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</si>
  <si>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</si>
  <si>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</si>
  <si>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</si>
  <si>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</si>
  <si>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</si>
  <si>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</si>
  <si>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</si>
  <si>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</si>
  <si>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</si>
  <si>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</si>
  <si>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</si>
  <si>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</si>
  <si>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</si>
  <si>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</si>
  <si>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</si>
  <si>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</si>
  <si>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</si>
  <si>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</si>
  <si>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</si>
  <si>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</si>
  <si>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</si>
  <si>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</si>
  <si>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</si>
  <si>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</si>
  <si>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</si>
  <si>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</si>
  <si>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</si>
  <si>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</si>
  <si>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</si>
  <si>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</si>
  <si>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</si>
  <si>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</si>
  <si>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</si>
  <si>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</si>
  <si>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</si>
  <si>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</si>
  <si>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</si>
  <si>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</si>
  <si>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</si>
  <si>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</si>
  <si>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</si>
  <si>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</si>
  <si>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</si>
  <si>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</si>
  <si>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</si>
  <si>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</si>
  <si>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</si>
  <si>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</si>
  <si>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</si>
  <si>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</si>
  <si>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</si>
  <si>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</si>
  <si>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</si>
  <si>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</si>
  <si>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</si>
  <si>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</si>
  <si>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</si>
  <si>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</si>
  <si>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</si>
  <si>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</si>
  <si>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</si>
  <si>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</si>
  <si>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</si>
  <si>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</si>
  <si>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</si>
  <si>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</si>
  <si>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</si>
  <si>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</si>
  <si>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</si>
  <si>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</si>
  <si>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</si>
  <si>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</si>
  <si>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</si>
  <si>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</si>
  <si>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</si>
  <si>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</si>
  <si>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</si>
  <si>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</si>
  <si>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</si>
  <si>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</si>
  <si>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</si>
  <si>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</si>
  <si>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</si>
  <si>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</si>
  <si>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</si>
  <si>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</si>
  <si>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</si>
  <si>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</si>
  <si>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</si>
  <si>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</si>
  <si>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</si>
  <si>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</si>
  <si>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</si>
  <si>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</si>
  <si>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</si>
  <si>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</si>
  <si>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</si>
  <si>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</si>
  <si>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</si>
  <si>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</si>
  <si>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</si>
  <si>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</si>
  <si>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</si>
  <si>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</si>
  <si>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</si>
  <si>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</si>
  <si>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</si>
  <si>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</si>
  <si>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</si>
  <si>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</si>
  <si>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</si>
  <si>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</si>
  <si>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</si>
  <si>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</si>
  <si>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</si>
  <si>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</si>
  <si>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</si>
  <si>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</si>
  <si>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</si>
  <si>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</si>
  <si>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</si>
  <si>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</si>
  <si>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</si>
  <si>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</si>
  <si>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</si>
  <si>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</si>
  <si>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</si>
  <si>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</si>
  <si>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</si>
  <si>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</si>
  <si>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</si>
  <si>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</si>
  <si>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</si>
  <si>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</si>
  <si>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</si>
  <si>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</si>
  <si>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</si>
  <si>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</si>
  <si>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</si>
  <si>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</si>
  <si>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</si>
  <si>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</si>
  <si>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</si>
  <si>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</si>
  <si>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</si>
  <si>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</si>
  <si>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</si>
  <si>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</si>
  <si>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</si>
  <si>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</si>
  <si>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</si>
  <si>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</si>
  <si>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</si>
  <si>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</si>
  <si>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</si>
  <si>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</si>
  <si>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</si>
  <si>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</si>
  <si>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</si>
  <si>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</si>
  <si>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</si>
  <si>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</si>
  <si>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</si>
  <si>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</si>
  <si>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</si>
  <si>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</si>
  <si>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</si>
  <si>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</si>
  <si>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</si>
  <si>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</si>
  <si>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</si>
  <si>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</si>
  <si>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</si>
  <si>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</si>
  <si>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</si>
  <si>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</si>
  <si>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</si>
  <si>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</si>
  <si>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</si>
  <si>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</si>
  <si>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</si>
  <si>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</si>
  <si>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</si>
  <si>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</si>
  <si>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</si>
  <si>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</si>
  <si>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</si>
  <si>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</si>
  <si>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</si>
  <si>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</si>
  <si>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</si>
  <si>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</si>
  <si>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</si>
  <si>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</si>
  <si>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</si>
  <si>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</si>
  <si>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</si>
  <si>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</si>
  <si>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</si>
  <si>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</si>
  <si>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</si>
  <si>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</si>
  <si>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</si>
  <si>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</si>
  <si>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</si>
  <si>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</si>
  <si>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</si>
  <si>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</si>
  <si>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</si>
  <si>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</si>
  <si>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</si>
  <si>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</si>
  <si>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</si>
  <si>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</si>
  <si>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</si>
  <si>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</si>
  <si>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</si>
  <si>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</si>
  <si>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</si>
  <si>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</si>
  <si>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</si>
  <si>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</si>
  <si>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</si>
  <si>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</si>
  <si>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</si>
  <si>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</si>
  <si>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</si>
  <si>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</si>
  <si>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</si>
  <si>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</si>
  <si>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</si>
  <si>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</si>
  <si>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</si>
  <si>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</si>
  <si>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</si>
  <si>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</si>
  <si>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</si>
  <si>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</si>
  <si>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</si>
  <si>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</si>
  <si>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</si>
  <si>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</si>
  <si>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</si>
  <si>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</si>
  <si>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</si>
  <si>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</si>
  <si>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</si>
  <si>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</si>
  <si>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</si>
  <si>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</si>
  <si>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</si>
  <si>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</si>
  <si>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</si>
  <si>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</si>
  <si>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</si>
  <si>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</si>
  <si>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</si>
  <si>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</si>
  <si>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</si>
  <si>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</si>
  <si>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</si>
  <si>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</si>
  <si>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</si>
  <si>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</si>
  <si>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</si>
  <si>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</si>
  <si>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</si>
  <si>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</si>
  <si>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</si>
  <si>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</si>
  <si>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</si>
  <si>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</si>
  <si>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</si>
  <si>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</si>
  <si>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</si>
  <si>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</si>
  <si>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</si>
  <si>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</si>
  <si>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</si>
  <si>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</si>
  <si>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</si>
  <si>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</si>
  <si>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</si>
  <si>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</si>
  <si>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</si>
  <si>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</si>
  <si>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</si>
  <si>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</si>
  <si>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</si>
  <si>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</si>
  <si>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</si>
  <si>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</si>
  <si>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</si>
  <si>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</si>
  <si>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</si>
  <si>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</si>
  <si>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</si>
  <si>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</si>
  <si>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</si>
  <si>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</si>
  <si>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</si>
  <si>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</si>
  <si>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</si>
  <si>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</si>
  <si>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</si>
  <si>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</si>
  <si>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</si>
  <si>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</si>
  <si>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</si>
  <si>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</si>
  <si>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</si>
  <si>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</si>
  <si>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</si>
  <si>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</si>
  <si>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</si>
  <si>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</si>
  <si>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</si>
  <si>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</si>
  <si>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</si>
  <si>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</si>
  <si>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</si>
  <si>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</si>
  <si>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</si>
  <si>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</si>
  <si>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</si>
  <si>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</si>
  <si>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</si>
  <si>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</si>
  <si>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</si>
  <si>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</si>
  <si>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</si>
  <si>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</si>
  <si>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</si>
  <si>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</si>
  <si>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</si>
  <si>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</si>
  <si>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</si>
  <si>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</si>
  <si>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</si>
  <si>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</si>
  <si>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</si>
  <si>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</si>
  <si>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</si>
  <si>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</si>
  <si>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</si>
  <si>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</si>
  <si>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</si>
  <si>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</si>
  <si>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</si>
  <si>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</si>
  <si>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</si>
  <si>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</si>
  <si>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</si>
  <si>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</si>
  <si>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</si>
  <si>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</si>
  <si>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</si>
  <si>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</si>
  <si>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</si>
  <si>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</si>
  <si>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</si>
  <si>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</si>
  <si>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</si>
  <si>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</si>
  <si>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</si>
  <si>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</si>
  <si>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</si>
  <si>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</si>
  <si>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</si>
  <si>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</si>
  <si>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</si>
  <si>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</si>
  <si>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</si>
  <si>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</si>
  <si>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</si>
  <si>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</si>
  <si>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</si>
  <si>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</si>
  <si>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</si>
  <si>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</si>
  <si>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</si>
  <si>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</si>
  <si>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</si>
  <si>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</si>
  <si>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</si>
  <si>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</si>
  <si>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</si>
  <si>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</si>
  <si>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</si>
  <si>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</si>
  <si>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</si>
  <si>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</si>
  <si>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</si>
  <si>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</si>
  <si>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</si>
  <si>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</si>
  <si>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</si>
  <si>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</si>
  <si>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</si>
  <si>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</si>
  <si>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</si>
  <si>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</si>
  <si>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</si>
  <si>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</si>
  <si>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</si>
  <si>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</si>
  <si>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</si>
  <si>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</si>
  <si>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</si>
  <si>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</si>
  <si>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</si>
  <si>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</si>
  <si>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</si>
  <si>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</si>
  <si>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</si>
  <si>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</si>
  <si>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</si>
  <si>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</si>
  <si>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</si>
  <si>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</si>
  <si>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</si>
  <si>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</si>
  <si>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</si>
  <si>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</si>
  <si>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</si>
  <si>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</si>
  <si>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</si>
  <si>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</si>
  <si>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</si>
  <si>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</si>
  <si>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</si>
  <si>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</si>
  <si>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</si>
  <si>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</si>
  <si>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</si>
  <si>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</si>
  <si>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</si>
  <si>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</si>
  <si>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</si>
  <si>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</si>
  <si>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</si>
  <si>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</si>
  <si>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</si>
  <si>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</si>
  <si>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</si>
  <si>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</si>
  <si>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</si>
  <si>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</si>
  <si>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</si>
  <si>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</si>
  <si>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</si>
  <si>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</si>
  <si>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</si>
  <si>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</si>
  <si>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</si>
  <si>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</si>
  <si>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</si>
  <si>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</si>
  <si>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</si>
  <si>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</si>
  <si>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</si>
  <si>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</si>
  <si>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</si>
  <si>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</si>
  <si>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</si>
  <si>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</si>
  <si>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</si>
  <si>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</si>
  <si>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</si>
  <si>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</si>
  <si>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</si>
  <si>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</si>
  <si>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</si>
  <si>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</si>
  <si>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</si>
  <si>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</si>
  <si>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</si>
  <si>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</si>
  <si>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</si>
  <si>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</si>
  <si>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</si>
  <si>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</si>
  <si>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</si>
  <si>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</si>
  <si>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</si>
  <si>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</si>
  <si>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</si>
  <si>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</si>
  <si>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</si>
  <si>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</si>
  <si>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</si>
  <si>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</si>
  <si>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</si>
  <si>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</si>
  <si>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</si>
  <si>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</si>
  <si>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</si>
  <si>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</si>
  <si>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</si>
  <si>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</si>
  <si>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</si>
  <si>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</si>
  <si>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</si>
  <si>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</si>
  <si>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</si>
  <si>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</si>
  <si>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</si>
  <si>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</si>
  <si>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</si>
  <si>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</si>
  <si>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</si>
  <si>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</si>
  <si>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</si>
  <si>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</si>
  <si>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</si>
  <si>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</si>
  <si>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</si>
  <si>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</si>
  <si>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</si>
  <si>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</si>
  <si>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</si>
  <si>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</si>
  <si>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</si>
  <si>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</si>
  <si>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</si>
  <si>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</si>
  <si>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</si>
  <si>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</si>
  <si>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</si>
  <si>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</si>
  <si>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</si>
  <si>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</si>
  <si>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</si>
  <si>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</si>
  <si>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</si>
  <si>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</si>
  <si>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</si>
  <si>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</si>
  <si>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</si>
  <si>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</si>
  <si>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</si>
  <si>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</si>
  <si>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</si>
  <si>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</si>
  <si>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</si>
  <si>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</si>
  <si>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</si>
  <si>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</si>
  <si>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</si>
  <si>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</si>
  <si>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</si>
  <si>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</si>
  <si>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</si>
  <si>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</si>
  <si>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</si>
  <si>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</si>
  <si>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</si>
  <si>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</si>
  <si>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</si>
  <si>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</si>
  <si>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</si>
  <si>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</si>
  <si>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</si>
  <si>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</si>
  <si>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</si>
  <si>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</si>
  <si>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</si>
  <si>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</si>
  <si>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</si>
  <si>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</si>
  <si>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</si>
  <si>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</si>
  <si>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</si>
  <si>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</si>
  <si>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</si>
  <si>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</si>
  <si>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</si>
  <si>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</si>
  <si>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</si>
  <si>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</si>
  <si>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</si>
  <si>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</si>
  <si>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</si>
  <si>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</si>
  <si>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</si>
  <si>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</si>
  <si>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</si>
  <si>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</si>
  <si>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</si>
  <si>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</si>
  <si>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</si>
  <si>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</si>
  <si>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</si>
  <si>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</si>
  <si>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</si>
  <si>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</si>
  <si>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</si>
  <si>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</si>
  <si>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</si>
  <si>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</si>
  <si>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</si>
  <si>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</si>
  <si>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</si>
  <si>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</si>
  <si>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</si>
  <si>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</si>
  <si>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</si>
  <si>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</si>
  <si>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</si>
  <si>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</si>
  <si>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</si>
  <si>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</si>
  <si>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</si>
  <si>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</si>
  <si>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</si>
  <si>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</si>
  <si>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</si>
  <si>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</si>
  <si>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</si>
  <si>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</si>
  <si>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</si>
  <si>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</si>
  <si>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</si>
  <si>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</si>
  <si>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</si>
  <si>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</si>
  <si>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</si>
  <si>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</si>
  <si>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</si>
  <si>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</si>
  <si>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</si>
  <si>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</si>
  <si>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</si>
  <si>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</si>
  <si>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</si>
  <si>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</si>
  <si>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</si>
  <si>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</si>
  <si>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</si>
  <si>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</si>
  <si>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</si>
  <si>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</si>
  <si>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</si>
  <si>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</si>
  <si>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</si>
  <si>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</si>
  <si>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</si>
  <si>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</si>
  <si>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</si>
  <si>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</si>
  <si>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</si>
  <si>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</si>
  <si>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</si>
  <si>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</si>
  <si>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</si>
  <si>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</si>
  <si>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</si>
  <si>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</si>
  <si>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</si>
  <si>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</si>
  <si>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</si>
  <si>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</si>
  <si>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</si>
  <si>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</si>
  <si>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</si>
  <si>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</si>
  <si>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</si>
  <si>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</si>
  <si>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</si>
  <si>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</si>
  <si>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</si>
  <si>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</si>
  <si>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</si>
  <si>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</si>
  <si>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</si>
  <si>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</si>
  <si>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</si>
  <si>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</si>
  <si>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</si>
  <si>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</si>
  <si>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</si>
  <si>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</si>
  <si>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</si>
  <si>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</si>
  <si>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</si>
  <si>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</si>
  <si>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</si>
  <si>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</si>
  <si>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</si>
  <si>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</si>
  <si>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</si>
  <si>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</si>
  <si>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</si>
  <si>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</si>
  <si>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</si>
  <si>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</si>
  <si>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</si>
  <si>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</si>
  <si>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</si>
  <si>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</si>
  <si>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</si>
  <si>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</si>
  <si>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</si>
  <si>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</si>
  <si>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</si>
  <si>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</si>
  <si>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</si>
  <si>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</si>
  <si>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</si>
  <si>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</si>
  <si>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</si>
  <si>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</si>
  <si>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</si>
  <si>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</si>
  <si>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</si>
  <si>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</si>
  <si>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</si>
  <si>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</si>
  <si>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</si>
  <si>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</si>
  <si>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</si>
  <si>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</si>
  <si>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</si>
  <si>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</si>
  <si>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</si>
  <si>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</si>
  <si>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</si>
  <si>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</si>
  <si>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</si>
  <si>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</si>
  <si>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</si>
  <si>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</si>
  <si>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</si>
  <si>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</si>
  <si>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</si>
  <si>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</si>
  <si>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</si>
  <si>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</si>
  <si>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</si>
  <si>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</si>
  <si>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</si>
  <si>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</si>
  <si>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</si>
  <si>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</si>
  <si>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</si>
  <si>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</si>
  <si>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</si>
  <si>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</si>
  <si>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</si>
  <si>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</si>
  <si>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</si>
  <si>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</si>
  <si>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</si>
  <si>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</si>
  <si>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</si>
  <si>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</si>
  <si>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</si>
  <si>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</si>
  <si>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</si>
  <si>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</si>
  <si>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</si>
  <si>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</si>
  <si>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</si>
  <si>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</si>
  <si>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</si>
  <si>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</si>
  <si>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</si>
  <si>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</si>
  <si>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</si>
  <si>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</si>
  <si>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</si>
  <si>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</si>
  <si>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</si>
  <si>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</si>
  <si>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</si>
  <si>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</si>
  <si>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</si>
  <si>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</si>
  <si>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</si>
  <si>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</si>
  <si>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</si>
  <si>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</si>
  <si>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</si>
  <si>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</si>
  <si>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</si>
  <si>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</si>
  <si>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</si>
  <si>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</si>
  <si>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</si>
  <si>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</si>
  <si>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</si>
  <si>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</si>
  <si>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</si>
  <si>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</si>
  <si>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</si>
  <si>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</si>
  <si>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</si>
  <si>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</si>
  <si>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</si>
  <si>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</si>
  <si>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</si>
  <si>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</si>
  <si>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</si>
  <si>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</si>
  <si>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</si>
  <si>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</si>
  <si>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</si>
  <si>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</si>
  <si>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</si>
  <si>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</si>
  <si>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</si>
  <si>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</si>
  <si>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</si>
  <si>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</si>
  <si>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</si>
  <si>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</si>
  <si>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</si>
  <si>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</si>
  <si>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</si>
  <si>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</si>
  <si>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</si>
  <si>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</si>
  <si>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</si>
  <si>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</si>
  <si>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</si>
  <si>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</si>
  <si>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</si>
  <si>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</si>
  <si>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</si>
  <si>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</si>
  <si>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</si>
  <si>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</si>
  <si>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</si>
  <si>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</si>
  <si>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</si>
  <si>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</si>
  <si>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</si>
  <si>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</si>
  <si>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</si>
  <si>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</si>
  <si>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</si>
  <si>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</si>
  <si>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</si>
  <si>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</si>
  <si>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</si>
  <si>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</si>
  <si>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</si>
  <si>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</si>
  <si>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</si>
  <si>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</si>
  <si>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</si>
  <si>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</si>
  <si>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</si>
  <si>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</si>
  <si>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</si>
  <si>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</si>
  <si>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</si>
  <si>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</si>
  <si>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</si>
  <si>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</si>
  <si>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</si>
  <si>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</si>
  <si>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</si>
  <si>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</si>
  <si>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</si>
  <si>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</si>
  <si>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</si>
  <si>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</si>
  <si>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</si>
  <si>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</si>
  <si>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</si>
  <si>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</si>
  <si>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</si>
  <si>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</si>
  <si>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</si>
  <si>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</si>
  <si>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</si>
  <si>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</si>
  <si>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</si>
  <si>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</si>
  <si>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</si>
  <si>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</si>
  <si>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</si>
  <si>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</si>
  <si>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</si>
  <si>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</si>
  <si>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</si>
  <si>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</si>
  <si>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</si>
  <si>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</si>
  <si>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</si>
  <si>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</si>
  <si>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</si>
  <si>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</si>
  <si>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</si>
  <si>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</si>
  <si>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</si>
  <si>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</si>
  <si>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</si>
  <si>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</si>
  <si>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</si>
  <si>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</si>
  <si>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</si>
  <si>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</si>
  <si>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</si>
  <si>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</si>
  <si>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</si>
  <si>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</si>
  <si>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</si>
  <si>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</si>
  <si>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</si>
  <si>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</si>
  <si>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</si>
  <si>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</si>
  <si>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</si>
  <si>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</si>
  <si>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</si>
  <si>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</si>
  <si>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</si>
  <si>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</si>
  <si>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</si>
  <si>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</si>
  <si>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</si>
  <si>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</si>
  <si>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</si>
  <si>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</si>
  <si>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</si>
  <si>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</si>
  <si>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</si>
  <si>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</si>
  <si>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</si>
  <si>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</si>
  <si>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</si>
  <si>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</si>
  <si>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</si>
  <si>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</si>
  <si>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</si>
  <si>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</si>
  <si>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</si>
  <si>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</si>
  <si>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</si>
  <si>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</si>
  <si>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</si>
  <si>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</si>
  <si>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</si>
  <si>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</si>
  <si>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</si>
  <si>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</si>
  <si>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</si>
  <si>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</si>
  <si>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</si>
  <si>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</si>
  <si>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</si>
  <si>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</si>
  <si>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</si>
  <si>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</si>
  <si>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</si>
  <si>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</si>
  <si>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</si>
  <si>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</si>
  <si>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</si>
  <si>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</si>
  <si>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</si>
  <si>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</si>
  <si>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</si>
  <si>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</si>
  <si>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</si>
  <si>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</si>
  <si>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</si>
  <si>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</si>
  <si>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</si>
  <si>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</si>
  <si>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</si>
  <si>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</si>
  <si>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</si>
  <si>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</si>
  <si>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</si>
  <si>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</si>
  <si>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</si>
  <si>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</si>
  <si>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</si>
  <si>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</si>
  <si>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</si>
  <si>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</si>
  <si>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</si>
  <si>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</si>
  <si>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</si>
  <si>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</si>
  <si>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</si>
  <si>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</si>
  <si>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</si>
  <si>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</si>
  <si>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</si>
  <si>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</si>
  <si>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</si>
  <si>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</si>
  <si>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</si>
  <si>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</si>
  <si>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</si>
  <si>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</si>
  <si>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</si>
  <si>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</si>
  <si>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</si>
  <si>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</si>
  <si>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</si>
  <si>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</si>
  <si>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</si>
  <si>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</si>
  <si>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</si>
  <si>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</si>
  <si>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</si>
  <si>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</si>
  <si>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</si>
  <si>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</si>
  <si>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</si>
  <si>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</si>
  <si>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</si>
  <si>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</si>
  <si>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</si>
  <si>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</si>
  <si>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</si>
  <si>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</si>
  <si>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</si>
  <si>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</si>
  <si>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</si>
  <si>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</si>
  <si>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</si>
  <si>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</si>
  <si>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</si>
  <si>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</si>
  <si>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</si>
  <si>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</si>
  <si>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</si>
  <si>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</si>
  <si>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</si>
  <si>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</si>
  <si>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</si>
  <si>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</si>
  <si>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</si>
  <si>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</si>
  <si>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</si>
  <si>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</si>
  <si>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</si>
  <si>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</si>
  <si>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</si>
  <si>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</si>
  <si>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</si>
  <si>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</si>
  <si>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</si>
  <si>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</si>
  <si>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</si>
  <si>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</si>
  <si>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</si>
  <si>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</si>
  <si>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</si>
  <si>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</si>
  <si>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</si>
  <si>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</si>
  <si>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</si>
  <si>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</si>
  <si>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</si>
  <si>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</si>
  <si>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</si>
  <si>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</si>
  <si>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</si>
  <si>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</si>
  <si>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</si>
  <si>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</si>
  <si>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</si>
  <si>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</si>
  <si>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</si>
  <si>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</si>
  <si>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</si>
  <si>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</si>
  <si>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</si>
  <si>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</si>
  <si>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</si>
  <si>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</si>
  <si>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</si>
  <si>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</si>
  <si>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</si>
  <si>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</si>
  <si>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</si>
  <si>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</si>
  <si>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</si>
  <si>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</si>
  <si>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</si>
  <si>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</si>
  <si>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</si>
  <si>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</si>
  <si>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</si>
  <si>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</si>
  <si>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</si>
  <si>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</si>
  <si>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</si>
  <si>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</si>
  <si>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</si>
  <si>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</si>
  <si>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</si>
  <si>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</si>
  <si>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</si>
  <si>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</si>
  <si>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</si>
  <si>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</si>
  <si>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</si>
  <si>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</si>
  <si>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</si>
  <si>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</si>
  <si>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</si>
  <si>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</si>
  <si>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</si>
  <si>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</si>
  <si>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</si>
  <si>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</si>
  <si>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</si>
  <si>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</si>
  <si>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</si>
  <si>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</si>
  <si>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</si>
  <si>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</si>
  <si>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</si>
  <si>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</si>
  <si>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</si>
  <si>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</si>
  <si>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</si>
  <si>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</si>
  <si>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</si>
  <si>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</si>
  <si>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</si>
  <si>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</si>
  <si>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</si>
  <si>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</si>
  <si>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</si>
  <si>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</si>
  <si>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</si>
  <si>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</si>
  <si>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</si>
  <si>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</si>
  <si>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</si>
  <si>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</si>
  <si>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</si>
  <si>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</si>
  <si>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</si>
  <si>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</si>
  <si>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</si>
  <si>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</si>
  <si>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</si>
  <si>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</si>
  <si>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</si>
  <si>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</si>
  <si>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</si>
  <si>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</si>
  <si>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</si>
  <si>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</si>
  <si>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</si>
  <si>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</si>
  <si>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</si>
  <si>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</si>
  <si>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</si>
  <si>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</si>
  <si>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</si>
  <si>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</si>
  <si>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</si>
  <si>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</si>
  <si>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</si>
  <si>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</si>
  <si>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</si>
  <si>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</si>
  <si>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</si>
  <si>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</si>
  <si>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</si>
  <si>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</si>
  <si>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</si>
  <si>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</si>
  <si>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</si>
  <si>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</si>
  <si>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</si>
  <si>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</si>
  <si>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</si>
  <si>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</si>
  <si>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</si>
  <si>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</si>
  <si>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</si>
  <si>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</si>
  <si>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</si>
  <si>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</si>
  <si>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</si>
  <si>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</si>
  <si>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</si>
  <si>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</si>
  <si>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</si>
  <si>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</si>
  <si>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</si>
  <si>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</si>
  <si>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</si>
  <si>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</si>
  <si>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</si>
  <si>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</si>
  <si>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</si>
  <si>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</si>
  <si>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</si>
  <si>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</si>
  <si>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</si>
  <si>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</si>
  <si>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</si>
  <si>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</si>
  <si>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</si>
  <si>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</si>
  <si>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</si>
  <si>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</si>
  <si>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</si>
  <si>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</si>
  <si>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</si>
  <si>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</si>
  <si>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</si>
  <si>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</si>
  <si>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</si>
  <si>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</si>
  <si>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</si>
  <si>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</si>
  <si>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</si>
  <si>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</si>
  <si>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</si>
  <si>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</si>
  <si>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</si>
  <si>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</si>
  <si>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</si>
  <si>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</si>
  <si>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</si>
  <si>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</si>
  <si>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</si>
  <si>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</si>
  <si>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</si>
  <si>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</si>
  <si>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</si>
  <si>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</si>
  <si>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</si>
  <si>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</si>
  <si>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</si>
  <si>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</si>
  <si>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</si>
  <si>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</si>
  <si>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</si>
  <si>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</si>
  <si>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</si>
  <si>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</si>
  <si>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</si>
  <si>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</si>
  <si>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</si>
  <si>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</si>
  <si>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</si>
  <si>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</si>
  <si>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</si>
  <si>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</si>
  <si>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</si>
  <si>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</si>
  <si>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</si>
  <si>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</si>
  <si>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</si>
  <si>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</si>
  <si>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</si>
  <si>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</si>
  <si>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</si>
  <si>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</si>
  <si>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</si>
  <si>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</si>
  <si>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</si>
  <si>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</si>
  <si>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</si>
  <si>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</si>
  <si>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</si>
  <si>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</si>
  <si>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</si>
  <si>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</si>
  <si>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</si>
  <si>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</si>
  <si>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</si>
  <si>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</si>
  <si>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</si>
  <si>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</si>
  <si>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</si>
  <si>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</si>
  <si>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</si>
  <si>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</si>
  <si>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</si>
  <si>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</si>
  <si>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</si>
  <si>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</si>
  <si>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</si>
  <si>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</si>
  <si>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</si>
  <si>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</si>
  <si>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</si>
  <si>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</si>
  <si>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</si>
  <si>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</si>
  <si>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</si>
  <si>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</si>
  <si>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</si>
  <si>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</si>
  <si>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</si>
  <si>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</si>
  <si>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</si>
  <si>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</si>
  <si>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</si>
  <si>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</si>
  <si>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</si>
  <si>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</si>
  <si>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</si>
  <si>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</si>
  <si>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</si>
  <si>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</si>
  <si>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</si>
  <si>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</si>
  <si>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</si>
  <si>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</si>
  <si>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</si>
  <si>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</si>
  <si>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</si>
  <si>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</si>
  <si>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</si>
  <si>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</si>
  <si>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</si>
  <si>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</si>
  <si>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</si>
  <si>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</si>
  <si>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</si>
  <si>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</si>
  <si>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</si>
  <si>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</si>
  <si>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</si>
  <si>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</si>
  <si>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</si>
  <si>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</si>
  <si>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</si>
  <si>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</si>
  <si>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</si>
  <si>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</si>
  <si>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</si>
  <si>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</si>
  <si>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</si>
  <si>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</si>
  <si>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</si>
  <si>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</si>
  <si>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</si>
  <si>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</si>
  <si>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</si>
  <si>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</si>
  <si>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</si>
  <si>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</si>
  <si>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</si>
  <si>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</si>
  <si>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</si>
  <si>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</si>
  <si>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</si>
  <si>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</si>
  <si>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</si>
  <si>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</si>
  <si>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</si>
  <si>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</si>
  <si>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</si>
  <si>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</si>
  <si>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</si>
  <si>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</si>
  <si>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</si>
  <si>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</si>
  <si>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</si>
  <si>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</si>
  <si>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</si>
  <si>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</si>
  <si>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</si>
  <si>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</si>
  <si>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</si>
  <si>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</si>
  <si>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</si>
  <si>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</si>
  <si>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</si>
  <si>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</si>
  <si>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</si>
  <si>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</si>
  <si>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</si>
  <si>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</si>
  <si>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</si>
  <si>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</si>
  <si>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</si>
  <si>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</si>
  <si>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</si>
  <si>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</si>
  <si>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</si>
  <si>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</si>
  <si>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</si>
  <si>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</si>
  <si>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</si>
  <si>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</si>
  <si>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</si>
  <si>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</si>
  <si>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</si>
  <si>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</si>
  <si>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</si>
  <si>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</si>
  <si>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</si>
  <si>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</si>
  <si>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</si>
  <si>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</si>
  <si>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</si>
  <si>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</si>
  <si>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</si>
  <si>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</si>
  <si>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</si>
  <si>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</si>
  <si>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</si>
  <si>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</si>
  <si>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</si>
  <si>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</si>
  <si>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</si>
  <si>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</si>
  <si>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</si>
  <si>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</si>
  <si>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</si>
  <si>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</si>
  <si>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</si>
  <si>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</si>
  <si>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</si>
  <si>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</si>
  <si>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</si>
  <si>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</si>
  <si>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</si>
  <si>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</si>
  <si>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</si>
  <si>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</si>
  <si>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</si>
  <si>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</si>
  <si>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</si>
  <si>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</si>
  <si>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</si>
  <si>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</si>
  <si>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</si>
  <si>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</si>
  <si>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</si>
  <si>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</si>
  <si>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</si>
  <si>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</si>
  <si>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</si>
  <si>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</si>
  <si>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</si>
  <si>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</si>
  <si>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</si>
  <si>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</si>
  <si>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</si>
  <si>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</si>
  <si>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</si>
  <si>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</si>
  <si>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</si>
  <si>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</si>
  <si>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</si>
  <si>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</si>
  <si>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</si>
  <si>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</si>
  <si>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</si>
  <si>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</si>
  <si>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</si>
  <si>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</si>
  <si>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</si>
  <si>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</si>
  <si>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</si>
  <si>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</si>
  <si>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</si>
  <si>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</si>
  <si>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</si>
  <si>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</si>
  <si>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</si>
  <si>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</si>
  <si>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</si>
  <si>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</si>
  <si>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</si>
  <si>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</si>
  <si>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</si>
  <si>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</si>
  <si>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</si>
  <si>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</si>
  <si>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</si>
  <si>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</si>
  <si>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</si>
  <si>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</si>
  <si>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</si>
  <si>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</si>
  <si>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</si>
  <si>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</si>
  <si>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</si>
  <si>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</si>
  <si>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</si>
  <si>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</si>
  <si>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</si>
  <si>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</si>
  <si>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</si>
  <si>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</si>
  <si>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</si>
  <si>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</si>
  <si>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</si>
  <si>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</si>
  <si>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</si>
  <si>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</si>
  <si>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</si>
  <si>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</si>
  <si>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</si>
  <si>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</si>
  <si>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</si>
  <si>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</si>
  <si>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</si>
  <si>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</si>
  <si>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</si>
  <si>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</si>
  <si>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</si>
  <si>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</si>
  <si>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</si>
  <si>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</si>
  <si>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</si>
  <si>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</si>
  <si>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</si>
  <si>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</si>
  <si>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</si>
  <si>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</si>
  <si>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</si>
  <si>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</si>
  <si>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</si>
  <si>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</si>
  <si>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</si>
  <si>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</si>
  <si>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</si>
  <si>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</si>
  <si>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</si>
  <si>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</si>
  <si>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</si>
  <si>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</si>
  <si>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</si>
  <si>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</si>
  <si>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</si>
  <si>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</si>
  <si>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</si>
  <si>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</si>
  <si>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</si>
  <si>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</si>
  <si>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</si>
  <si>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</si>
  <si>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</si>
  <si>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</si>
  <si>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</si>
  <si>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</si>
  <si>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</si>
  <si>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</si>
  <si>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</si>
  <si>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</si>
  <si>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</si>
  <si>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</si>
  <si>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</si>
  <si>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</si>
  <si>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</si>
  <si>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</si>
  <si>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</si>
  <si>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</si>
  <si>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</si>
  <si>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</si>
  <si>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</si>
  <si>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</si>
  <si>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</si>
  <si>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</si>
  <si>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</si>
  <si>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</si>
  <si>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</si>
  <si>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</si>
  <si>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</si>
  <si>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</si>
  <si>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</si>
  <si>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</si>
  <si>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</si>
  <si>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</si>
  <si>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</si>
  <si>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</si>
  <si>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</si>
  <si>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</si>
  <si>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</si>
  <si>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</si>
  <si>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</si>
  <si>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</si>
  <si>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</si>
  <si>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</si>
  <si>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</si>
  <si>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</si>
  <si>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</si>
  <si>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</si>
  <si>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</si>
  <si>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</si>
  <si>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</si>
  <si>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</si>
  <si>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</si>
  <si>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</si>
  <si>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</si>
  <si>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</si>
  <si>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</si>
  <si>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</si>
  <si>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</si>
  <si>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</si>
  <si>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</si>
  <si>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</si>
  <si>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</si>
  <si>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</si>
  <si>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</si>
  <si>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</si>
  <si>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</si>
  <si>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</si>
  <si>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</si>
  <si>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</si>
  <si>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</si>
  <si>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</si>
  <si>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</si>
  <si>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</si>
  <si>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</si>
  <si>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</si>
  <si>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</si>
  <si>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</si>
  <si>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</si>
  <si>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</si>
  <si>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</si>
  <si>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</si>
  <si>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</si>
  <si>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</si>
  <si>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</si>
  <si>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</si>
  <si>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</si>
  <si>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</si>
  <si>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</si>
  <si>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</si>
  <si>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</si>
  <si>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</si>
  <si>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</si>
  <si>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</si>
  <si>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</si>
  <si>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</si>
  <si>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</si>
  <si>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</si>
  <si>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</si>
  <si>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</si>
  <si>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</si>
  <si>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</si>
  <si>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</si>
  <si>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</si>
  <si>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</si>
  <si>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</si>
  <si>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</si>
  <si>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</si>
  <si>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</si>
  <si>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</si>
  <si>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</si>
  <si>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</si>
  <si>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</si>
  <si>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</si>
  <si>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</si>
  <si>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</si>
  <si>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</si>
  <si>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</si>
  <si>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</si>
  <si>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</si>
  <si>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</si>
  <si>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</si>
  <si>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</si>
  <si>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</si>
  <si>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</si>
  <si>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</si>
  <si>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</si>
  <si>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</si>
  <si>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</si>
  <si>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</si>
  <si>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</si>
  <si>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</si>
  <si>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</si>
  <si>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</si>
  <si>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</si>
  <si>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</si>
  <si>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</si>
  <si>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</si>
  <si>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</si>
  <si>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</si>
  <si>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</si>
  <si>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</si>
  <si>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</si>
  <si>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</si>
  <si>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</si>
  <si>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</si>
  <si>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</si>
  <si>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</si>
  <si>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</si>
  <si>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</si>
  <si>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</si>
  <si>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</si>
  <si>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</si>
  <si>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</si>
  <si>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</si>
  <si>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</si>
  <si>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</si>
  <si>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</si>
  <si>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</si>
  <si>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</si>
  <si>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</si>
  <si>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</si>
  <si>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</si>
  <si>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</si>
  <si>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</si>
  <si>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</si>
  <si>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</si>
  <si>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</si>
  <si>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</si>
  <si>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</si>
  <si>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</si>
  <si>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</si>
  <si>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</si>
  <si>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</si>
  <si>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</si>
  <si>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</si>
  <si>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</si>
  <si>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</si>
  <si>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</si>
  <si>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</si>
  <si>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</si>
  <si>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</si>
  <si>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</si>
  <si>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</si>
  <si>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</si>
  <si>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</si>
  <si>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</si>
  <si>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</si>
  <si>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</si>
  <si>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</si>
  <si>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</si>
  <si>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</si>
  <si>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</si>
  <si>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</si>
  <si>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</si>
  <si>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</si>
  <si>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</si>
  <si>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</si>
  <si>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</si>
  <si>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</si>
  <si>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</si>
  <si>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</si>
  <si>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</si>
  <si>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</si>
  <si>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</si>
  <si>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</si>
  <si>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</si>
  <si>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</si>
  <si>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</si>
  <si>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</si>
  <si>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</si>
  <si>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</si>
  <si>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</si>
  <si>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</si>
  <si>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</si>
  <si>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</si>
  <si>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</si>
  <si>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</si>
  <si>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</si>
  <si>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</si>
  <si>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</si>
  <si>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</si>
  <si>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</si>
  <si>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</si>
  <si>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</si>
  <si>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</si>
  <si>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</si>
  <si>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</si>
  <si>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</si>
  <si>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</si>
  <si>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</si>
  <si>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</si>
  <si>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</si>
  <si>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</si>
  <si>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</si>
  <si>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</si>
  <si>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</si>
  <si>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</si>
  <si>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</si>
  <si>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</si>
  <si>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</si>
  <si>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</si>
  <si>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</si>
  <si>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</si>
  <si>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</si>
  <si>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</si>
  <si>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</si>
  <si>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</si>
  <si>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</si>
  <si>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</si>
  <si>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</si>
  <si>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</si>
  <si>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</si>
  <si>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</si>
  <si>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</si>
  <si>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</si>
  <si>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</si>
  <si>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</si>
  <si>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</si>
  <si>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</si>
  <si>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</si>
  <si>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</si>
  <si>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</si>
  <si>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</si>
  <si>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</si>
  <si>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</si>
  <si>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</si>
  <si>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</si>
  <si>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</si>
  <si>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</si>
  <si>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</si>
  <si>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</si>
  <si>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</si>
  <si>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</si>
  <si>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</si>
  <si>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</si>
  <si>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</si>
  <si>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</si>
  <si>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</si>
  <si>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</si>
  <si>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</si>
  <si>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</si>
  <si>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</si>
  <si>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</si>
  <si>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</si>
  <si>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</si>
  <si>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</si>
  <si>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</si>
  <si>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</si>
  <si>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</si>
  <si>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</si>
  <si>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</si>
  <si>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</si>
  <si>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</si>
  <si>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</si>
  <si>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</si>
  <si>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</si>
  <si>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</si>
  <si>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</si>
  <si>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</si>
  <si>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</si>
  <si>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</si>
  <si>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</si>
  <si>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</si>
  <si>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</si>
  <si>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</si>
  <si>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</si>
  <si>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</si>
  <si>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</si>
  <si>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</si>
  <si>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</si>
  <si>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</si>
  <si>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</si>
  <si>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</si>
  <si>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</si>
  <si>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</si>
  <si>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</si>
  <si>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</si>
  <si>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</si>
  <si>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</si>
  <si>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</si>
  <si>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</si>
  <si>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</si>
  <si>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</si>
  <si>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</si>
  <si>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</si>
  <si>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</si>
  <si>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</si>
  <si>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</si>
  <si>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</si>
  <si>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</si>
  <si>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</si>
  <si>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</si>
  <si>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</si>
  <si>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</si>
  <si>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</si>
  <si>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</si>
  <si>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</si>
  <si>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</si>
  <si>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</si>
  <si>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</si>
  <si>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</si>
  <si>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</si>
  <si>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</si>
  <si>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</si>
  <si>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</si>
  <si>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</si>
  <si>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</si>
  <si>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</si>
  <si>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</si>
  <si>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</si>
  <si>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</si>
  <si>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</si>
  <si>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</si>
  <si>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</si>
  <si>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</si>
  <si>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</si>
  <si>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</si>
  <si>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</si>
  <si>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</si>
  <si>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</si>
  <si>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</si>
  <si>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</si>
  <si>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</si>
  <si>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</si>
  <si>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</si>
  <si>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</si>
  <si>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</si>
  <si>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</si>
  <si>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</si>
  <si>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</si>
  <si>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</si>
  <si>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</si>
  <si>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</si>
  <si>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</si>
  <si>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</si>
  <si>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</si>
  <si>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</si>
  <si>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</si>
  <si>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</si>
  <si>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</si>
  <si>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</si>
  <si>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</si>
  <si>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</si>
  <si>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</si>
  <si>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</si>
  <si>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</si>
  <si>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</si>
  <si>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</si>
  <si>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</si>
  <si>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</si>
  <si>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</si>
  <si>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</si>
  <si>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</si>
  <si>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</si>
  <si>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</si>
  <si>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</si>
  <si>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</si>
  <si>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</si>
  <si>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</si>
  <si>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</si>
  <si>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</si>
  <si>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</si>
  <si>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</si>
  <si>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</si>
  <si>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</si>
  <si>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</si>
  <si>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</si>
  <si>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</si>
  <si>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</si>
  <si>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</si>
  <si>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</si>
  <si>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</si>
  <si>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</si>
  <si>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</si>
  <si>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</si>
  <si>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</si>
  <si>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</si>
  <si>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</si>
  <si>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</si>
  <si>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</si>
  <si>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</si>
  <si>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</si>
  <si>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</si>
  <si>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</si>
  <si>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</si>
  <si>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</si>
  <si>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</si>
  <si>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</si>
  <si>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</si>
  <si>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</si>
  <si>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</si>
  <si>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</si>
  <si>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</si>
  <si>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</si>
  <si>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</si>
  <si>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</si>
  <si>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</si>
  <si>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</si>
  <si>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</si>
  <si>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</si>
  <si>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</si>
  <si>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</si>
  <si>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</si>
  <si>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</si>
  <si>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</si>
  <si>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</si>
  <si>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</si>
  <si>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</si>
  <si>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</si>
  <si>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</si>
  <si>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</si>
  <si>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</si>
  <si>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</si>
  <si>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</si>
  <si>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</si>
  <si>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</si>
  <si>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</si>
  <si>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</si>
  <si>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</si>
  <si>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</si>
  <si>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</si>
  <si>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</si>
  <si>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</si>
  <si>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</si>
  <si>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</si>
  <si>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</si>
  <si>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</si>
  <si>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</si>
  <si>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</si>
  <si>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</si>
  <si>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</si>
  <si>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</si>
  <si>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</si>
  <si>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</si>
  <si>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</si>
  <si>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</si>
  <si>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</si>
  <si>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</si>
  <si>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</si>
  <si>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</si>
  <si>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</si>
  <si>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</si>
  <si>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</si>
  <si>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</si>
  <si>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</si>
  <si>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</si>
  <si>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</si>
  <si>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</si>
  <si>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</si>
  <si>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</si>
  <si>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</si>
  <si>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</si>
  <si>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</si>
  <si>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</si>
  <si>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</si>
  <si>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</si>
  <si>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</si>
  <si>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</si>
  <si>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</si>
  <si>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</si>
  <si>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</si>
  <si>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</si>
  <si>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</si>
  <si>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</si>
  <si>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</si>
  <si>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</si>
  <si>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</si>
  <si>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</si>
  <si>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</si>
  <si>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</si>
  <si>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</si>
  <si>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</si>
  <si>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</si>
  <si>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</si>
  <si>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</si>
  <si>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</si>
  <si>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</si>
  <si>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</si>
  <si>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</si>
  <si>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</si>
  <si>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</si>
  <si>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</si>
  <si>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</si>
  <si>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</si>
  <si>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</si>
  <si>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</si>
  <si>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</si>
  <si>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</si>
  <si>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</si>
  <si>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</si>
  <si>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</si>
  <si>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</si>
  <si>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</si>
  <si>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</si>
  <si>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</si>
  <si>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</si>
  <si>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</si>
  <si>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</si>
  <si>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</si>
  <si>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</si>
  <si>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</si>
  <si>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</si>
  <si>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</si>
  <si>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</si>
  <si>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</si>
  <si>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</si>
  <si>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</si>
  <si>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</si>
  <si>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</si>
  <si>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</si>
  <si>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</si>
  <si>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</si>
  <si>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</si>
  <si>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</si>
  <si>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</si>
  <si>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</si>
  <si>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</si>
  <si>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</si>
  <si>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</si>
  <si>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</si>
  <si>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</si>
  <si>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</si>
  <si>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</si>
  <si>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</si>
  <si>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</si>
  <si>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</si>
  <si>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</si>
  <si>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</si>
  <si>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</si>
  <si>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</si>
  <si>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</si>
  <si>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</si>
  <si>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</si>
  <si>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</si>
  <si>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</si>
  <si>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</si>
  <si>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</si>
  <si>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</si>
  <si>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</si>
  <si>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</si>
  <si>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</si>
  <si>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</si>
  <si>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</si>
  <si>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</si>
  <si>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</si>
  <si>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</si>
  <si>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</si>
  <si>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</si>
  <si>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</si>
  <si>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</si>
  <si>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</si>
  <si>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</si>
  <si>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</si>
  <si>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</si>
  <si>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</si>
  <si>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</si>
  <si>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</si>
  <si>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</si>
  <si>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</si>
  <si>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</si>
  <si>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</si>
  <si>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</si>
  <si>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</si>
  <si>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</si>
  <si>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</si>
  <si>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</si>
  <si>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</si>
  <si>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</si>
  <si>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</si>
  <si>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</si>
  <si>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</si>
  <si>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</si>
  <si>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</si>
  <si>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</si>
  <si>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</si>
  <si>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</si>
  <si>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</si>
  <si>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</si>
  <si>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</si>
  <si>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</si>
  <si>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</si>
  <si>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</si>
  <si>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</si>
  <si>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</si>
  <si>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</si>
  <si>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</si>
  <si>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</si>
  <si>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</si>
  <si>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</si>
  <si>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</si>
  <si>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</si>
  <si>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</si>
  <si>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</si>
  <si>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</si>
  <si>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</si>
  <si>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</si>
  <si>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</si>
  <si>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</si>
  <si>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</si>
  <si>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</si>
  <si>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</si>
  <si>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</si>
  <si>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</si>
  <si>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</si>
  <si>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</si>
  <si>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</si>
  <si>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</si>
  <si>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</si>
  <si>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</si>
  <si>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</si>
  <si>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</si>
  <si>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</si>
  <si>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</si>
  <si>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</si>
  <si>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</si>
  <si>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</si>
  <si>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</si>
  <si>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</si>
  <si>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</si>
  <si>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</si>
  <si>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</si>
  <si>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</si>
  <si>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</si>
  <si>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</si>
  <si>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</si>
  <si>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</si>
  <si>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</si>
  <si>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</si>
  <si>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</si>
  <si>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</si>
  <si>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</si>
  <si>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</si>
  <si>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</si>
  <si>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</si>
  <si>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</si>
  <si>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</si>
  <si>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</si>
  <si>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</si>
  <si>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</si>
  <si>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</si>
  <si>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</si>
  <si>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</si>
  <si>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</si>
  <si>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</si>
  <si>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</si>
  <si>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</si>
  <si>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</si>
  <si>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</si>
  <si>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</si>
  <si>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</si>
  <si>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</si>
  <si>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</si>
  <si>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</si>
  <si>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</si>
  <si>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</si>
  <si>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</si>
  <si>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</si>
  <si>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</si>
  <si>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</si>
  <si>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</si>
  <si>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</si>
  <si>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</si>
  <si>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</si>
  <si>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</si>
  <si>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</si>
  <si>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</si>
  <si>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</si>
  <si>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</si>
  <si>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</si>
  <si>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</si>
  <si>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</si>
  <si>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</si>
  <si>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</si>
  <si>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</si>
  <si>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</si>
  <si>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</si>
  <si>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</si>
  <si>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</si>
  <si>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</si>
  <si>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</si>
  <si>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</si>
  <si>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</si>
  <si>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</si>
  <si>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</si>
  <si>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</si>
  <si>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</si>
  <si>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</si>
  <si>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</si>
  <si>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</si>
  <si>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</si>
  <si>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</si>
  <si>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</si>
  <si>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</si>
  <si>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</si>
  <si>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</si>
  <si>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</si>
  <si>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</si>
  <si>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</si>
  <si>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</si>
  <si>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</si>
  <si>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</si>
  <si>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</si>
  <si>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</si>
  <si>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</si>
  <si>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</si>
  <si>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</si>
  <si>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</si>
  <si>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</si>
  <si>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</si>
  <si>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</si>
  <si>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</si>
  <si>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</si>
  <si>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</si>
  <si>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</si>
  <si>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</si>
  <si>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</si>
  <si>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</si>
  <si>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</si>
  <si>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</si>
  <si>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</si>
  <si>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</si>
  <si>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</si>
  <si>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</si>
  <si>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</si>
  <si>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</si>
  <si>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</si>
  <si>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</si>
  <si>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</si>
  <si>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</si>
  <si>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</si>
  <si>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</si>
  <si>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</si>
  <si>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</si>
  <si>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</si>
  <si>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</si>
  <si>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</si>
  <si>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</si>
  <si>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</si>
  <si>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</si>
  <si>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</si>
  <si>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</si>
  <si>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</si>
  <si>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</si>
  <si>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</si>
  <si>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</si>
  <si>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</si>
  <si>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</si>
  <si>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</si>
  <si>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</si>
  <si>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</si>
  <si>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</si>
  <si>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</si>
  <si>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</si>
  <si>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</si>
  <si>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</si>
  <si>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</si>
  <si>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</si>
  <si>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</si>
  <si>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</si>
  <si>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</si>
  <si>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</si>
  <si>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</si>
  <si>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</si>
  <si>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</si>
  <si>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</si>
  <si>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</si>
  <si>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</si>
  <si>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</si>
  <si>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</si>
  <si>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</si>
  <si>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</si>
  <si>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</si>
  <si>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</si>
  <si>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</si>
  <si>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</si>
  <si>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</si>
  <si>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</si>
  <si>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</si>
  <si>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</si>
  <si>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</si>
  <si>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</si>
  <si>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</si>
  <si>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</si>
  <si>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</si>
  <si>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</si>
  <si>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</si>
  <si>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</si>
  <si>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</si>
  <si>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</si>
  <si>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</si>
  <si>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</si>
  <si>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</si>
  <si>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</si>
  <si>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</si>
  <si>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</si>
  <si>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</si>
  <si>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</si>
  <si>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</si>
  <si>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</si>
  <si>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</si>
  <si>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</si>
  <si>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</si>
  <si>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</si>
  <si>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</si>
  <si>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</si>
  <si>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</si>
  <si>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</si>
  <si>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</si>
  <si>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</si>
  <si>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</si>
  <si>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</si>
  <si>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</si>
  <si>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</si>
  <si>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</si>
  <si>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</si>
  <si>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</si>
  <si>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</si>
  <si>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</si>
  <si>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</si>
  <si>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</si>
  <si>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</si>
  <si>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</si>
  <si>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</si>
  <si>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</si>
  <si>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</si>
  <si>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</si>
  <si>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</si>
  <si>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</si>
  <si>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</si>
  <si>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</si>
  <si>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</si>
  <si>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</si>
  <si>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</si>
  <si>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</si>
  <si>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</si>
  <si>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</si>
  <si>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</si>
  <si>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</si>
  <si>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</si>
  <si>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</si>
  <si>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</si>
  <si>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</si>
  <si>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</si>
  <si>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</si>
  <si>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</si>
  <si>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</si>
  <si>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</si>
  <si>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</si>
  <si>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</si>
  <si>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</si>
  <si>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</si>
  <si>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</si>
  <si>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</si>
  <si>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</si>
  <si>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</si>
  <si>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</si>
  <si>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</si>
  <si>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</si>
  <si>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</si>
  <si>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</si>
  <si>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</si>
  <si>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</si>
  <si>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</si>
  <si>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</si>
  <si>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</si>
  <si>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</si>
  <si>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</si>
  <si>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</si>
  <si>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</si>
  <si>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</si>
  <si>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</si>
  <si>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</si>
  <si>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</si>
  <si>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</si>
  <si>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</si>
  <si>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</si>
  <si>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</si>
  <si>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</si>
  <si>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</si>
  <si>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</si>
  <si>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</si>
  <si>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</si>
  <si>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</si>
  <si>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</si>
  <si>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</si>
  <si>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</si>
  <si>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</si>
  <si>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</si>
  <si>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</si>
  <si>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</si>
  <si>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</si>
  <si>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</si>
  <si>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</si>
  <si>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</si>
  <si>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</si>
  <si>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</si>
  <si>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</si>
  <si>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</si>
  <si>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</si>
  <si>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</si>
  <si>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</si>
  <si>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</si>
  <si>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</si>
  <si>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</si>
  <si>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</si>
  <si>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</si>
  <si>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</si>
  <si>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</si>
  <si>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</si>
  <si>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</si>
  <si>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</si>
  <si>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</si>
  <si>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</si>
  <si>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</si>
  <si>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</si>
  <si>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</si>
  <si>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</si>
  <si>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</si>
  <si>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</si>
  <si>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</si>
  <si>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</si>
  <si>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</si>
  <si>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</si>
  <si>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</si>
  <si>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</si>
  <si>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</si>
  <si>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</si>
  <si>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</si>
  <si>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</si>
  <si>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</si>
  <si>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</si>
  <si>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</si>
  <si>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</si>
  <si>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</si>
  <si>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</si>
  <si>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</si>
  <si>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</si>
  <si>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</si>
  <si>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</si>
  <si>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</si>
  <si>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</si>
  <si>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</si>
  <si>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</si>
  <si>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</si>
  <si>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</si>
  <si>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</si>
  <si>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</si>
  <si>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</si>
  <si>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</si>
  <si>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</si>
  <si>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</si>
  <si>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</si>
  <si>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</si>
  <si>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</si>
  <si>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</si>
  <si>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</si>
  <si>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</si>
  <si>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</si>
  <si>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</si>
  <si>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</si>
  <si>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</si>
  <si>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</si>
  <si>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</si>
  <si>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</si>
  <si>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</si>
  <si>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</si>
  <si>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</si>
  <si>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</si>
  <si>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</si>
  <si>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</si>
  <si>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</si>
  <si>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</si>
  <si>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</si>
  <si>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</si>
  <si>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</si>
  <si>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</si>
  <si>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</si>
  <si>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</si>
  <si>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</si>
  <si>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</si>
  <si>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</si>
  <si>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</si>
  <si>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</si>
  <si>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</si>
  <si>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</si>
  <si>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</si>
  <si>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</si>
  <si>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</si>
  <si>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</si>
  <si>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</si>
  <si>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</si>
  <si>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</si>
  <si>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</si>
  <si>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</si>
  <si>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</si>
  <si>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</si>
  <si>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</si>
  <si>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</si>
  <si>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</si>
  <si>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</si>
  <si>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</si>
  <si>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</si>
  <si>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</si>
  <si>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</si>
  <si>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</si>
  <si>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</si>
  <si>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</si>
  <si>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</si>
  <si>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</si>
  <si>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</si>
  <si>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</si>
  <si>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</si>
  <si>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</si>
  <si>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</si>
  <si>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</si>
  <si>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</si>
  <si>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</si>
  <si>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</si>
  <si>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</si>
  <si>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</si>
  <si>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</si>
  <si>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</si>
  <si>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</si>
  <si>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</si>
  <si>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</si>
  <si>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</si>
  <si>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</si>
  <si>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</si>
  <si>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</si>
  <si>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</si>
  <si>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</si>
  <si>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</si>
  <si>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</si>
  <si>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</si>
  <si>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</si>
  <si>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</si>
  <si>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</si>
  <si>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</si>
  <si>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</si>
  <si>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</si>
  <si>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</si>
  <si>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</si>
  <si>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</si>
  <si>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</si>
  <si>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</si>
  <si>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</si>
  <si>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</si>
  <si>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</si>
  <si>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</si>
  <si>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</si>
  <si>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</si>
  <si>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</si>
  <si>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</si>
  <si>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</si>
  <si>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</si>
  <si>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</si>
  <si>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</si>
  <si>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</si>
  <si>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</si>
  <si>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</si>
  <si>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</si>
  <si>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</si>
  <si>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</si>
  <si>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</si>
  <si>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</si>
  <si>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</si>
  <si>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</si>
  <si>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</si>
  <si>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</si>
  <si>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</si>
  <si>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</si>
  <si>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</si>
  <si>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</si>
  <si>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</si>
  <si>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</si>
  <si>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</si>
  <si>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</si>
  <si>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</si>
  <si>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</si>
  <si>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</si>
  <si>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</si>
  <si>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</si>
  <si>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</si>
  <si>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</si>
  <si>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</si>
  <si>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</si>
  <si>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</si>
  <si>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</si>
  <si>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</si>
  <si>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</si>
  <si>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</si>
  <si>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</si>
  <si>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</si>
  <si>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</si>
  <si>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</si>
  <si>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</si>
  <si>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</si>
  <si>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</si>
  <si>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</si>
  <si>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</si>
  <si>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</si>
  <si>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</si>
  <si>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</si>
  <si>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</si>
  <si>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</si>
  <si>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</si>
  <si>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</si>
  <si>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</si>
  <si>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</si>
  <si>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</si>
  <si>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</si>
  <si>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</si>
  <si>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</si>
  <si>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</si>
  <si>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</si>
  <si>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</si>
  <si>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</si>
  <si>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</si>
  <si>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</si>
  <si>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</si>
  <si>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</si>
  <si>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</si>
  <si>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</si>
  <si>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</si>
  <si>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</si>
  <si>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</si>
  <si>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</si>
  <si>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</si>
  <si>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</si>
  <si>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</si>
  <si>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</si>
  <si>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</si>
  <si>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</si>
  <si>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</si>
  <si>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</si>
  <si>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</si>
  <si>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</si>
  <si>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</si>
  <si>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</si>
  <si>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</si>
  <si>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</si>
  <si>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</si>
  <si>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</si>
  <si>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</si>
  <si>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</si>
  <si>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</si>
  <si>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</si>
  <si>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</si>
  <si>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</si>
  <si>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</si>
  <si>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</si>
  <si>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</si>
  <si>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</si>
  <si>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</si>
  <si>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</si>
  <si>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</si>
  <si>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</si>
  <si>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</si>
  <si>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</si>
  <si>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</si>
  <si>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</si>
  <si>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</si>
  <si>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</si>
  <si>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</si>
  <si>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</si>
  <si>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</si>
  <si>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</si>
  <si>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</si>
  <si>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</si>
  <si>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</si>
  <si>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</si>
  <si>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</si>
  <si>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</si>
  <si>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</si>
  <si>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</si>
  <si>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</si>
  <si>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</si>
  <si>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</si>
  <si>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</si>
  <si>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</si>
  <si>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</si>
  <si>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</si>
  <si>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</si>
  <si>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</si>
  <si>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</si>
  <si>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</si>
  <si>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</si>
  <si>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</si>
  <si>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</si>
  <si>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</si>
  <si>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</si>
  <si>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</si>
  <si>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</si>
  <si>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</si>
  <si>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</si>
  <si>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</si>
  <si>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</si>
  <si>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</si>
  <si>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</si>
  <si>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</si>
  <si>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</si>
  <si>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</si>
  <si>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</si>
  <si>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</si>
  <si>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</si>
  <si>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</si>
  <si>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</si>
  <si>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</si>
  <si>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</si>
  <si>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</si>
  <si>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</si>
  <si>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</si>
  <si>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</si>
  <si>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</si>
  <si>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</si>
  <si>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</si>
  <si>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</si>
  <si>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</si>
  <si>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</si>
  <si>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</si>
  <si>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</si>
  <si>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</si>
  <si>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</si>
  <si>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</si>
  <si>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</si>
  <si>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</si>
  <si>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</si>
  <si>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</si>
  <si>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</si>
  <si>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</si>
  <si>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</si>
  <si>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</si>
  <si>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</si>
  <si>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</si>
  <si>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</si>
  <si>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</si>
  <si>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</si>
  <si>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</si>
  <si>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</si>
  <si>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</si>
  <si>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</si>
  <si>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</si>
  <si>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</si>
  <si>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</si>
  <si>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</si>
  <si>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</si>
  <si>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</si>
  <si>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</si>
  <si>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</si>
  <si>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</si>
  <si>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</si>
  <si>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</si>
  <si>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</si>
  <si>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</si>
  <si>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</si>
  <si>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</si>
  <si>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</si>
  <si>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</si>
  <si>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</si>
  <si>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</si>
  <si>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</si>
  <si>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</si>
  <si>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</si>
  <si>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</si>
  <si>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</si>
  <si>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</si>
  <si>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</si>
  <si>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</si>
  <si>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</si>
  <si>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</si>
  <si>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</si>
  <si>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</si>
  <si>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</si>
  <si>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</si>
  <si>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</si>
  <si>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</si>
  <si>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</si>
  <si>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</si>
  <si>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</si>
  <si>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</si>
  <si>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</si>
  <si>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</si>
  <si>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</si>
  <si>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</si>
  <si>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</si>
  <si>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</si>
  <si>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</si>
  <si>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</si>
  <si>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</si>
  <si>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</si>
  <si>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</si>
  <si>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</si>
  <si>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</si>
  <si>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</si>
  <si>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</si>
  <si>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</si>
  <si>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</si>
  <si>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</si>
  <si>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</si>
  <si>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</si>
  <si>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</si>
  <si>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</si>
  <si>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</si>
  <si>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</si>
  <si>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</si>
  <si>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</si>
  <si>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</si>
  <si>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</si>
  <si>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</si>
  <si>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</si>
  <si>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</si>
  <si>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</si>
  <si>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</si>
  <si>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</si>
  <si>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</si>
  <si>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</si>
  <si>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</si>
  <si>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</si>
  <si>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</si>
  <si>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</si>
  <si>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</si>
  <si>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</si>
  <si>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</si>
  <si>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</si>
  <si>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</si>
  <si>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</si>
  <si>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</si>
  <si>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</si>
  <si>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</si>
  <si>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</si>
  <si>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</si>
  <si>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</si>
  <si>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</si>
  <si>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</si>
  <si>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</si>
  <si>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</si>
  <si>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</si>
  <si>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</si>
  <si>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</si>
  <si>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</si>
  <si>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</si>
  <si>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</si>
  <si>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</si>
  <si>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</si>
  <si>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</si>
  <si>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</si>
  <si>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</si>
  <si>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</si>
  <si>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</si>
  <si>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</si>
  <si>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</si>
  <si>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</si>
  <si>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</si>
  <si>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</si>
  <si>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</si>
  <si>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</si>
  <si>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</si>
  <si>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</si>
  <si>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</si>
  <si>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</si>
  <si>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</si>
  <si>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</si>
  <si>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</si>
  <si>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</si>
  <si>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</si>
  <si>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</si>
  <si>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</si>
  <si>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</si>
  <si>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</si>
  <si>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</si>
  <si>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</si>
  <si>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</si>
  <si>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</si>
  <si>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</si>
  <si>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</si>
  <si>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</si>
  <si>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</si>
  <si>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</si>
  <si>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</si>
  <si>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</si>
  <si>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</si>
  <si>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</si>
  <si>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</si>
  <si>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</si>
  <si>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</si>
  <si>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</si>
  <si>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</si>
  <si>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</si>
  <si>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</si>
  <si>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</si>
  <si>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</si>
  <si>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</si>
  <si>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</si>
  <si>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</si>
  <si>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</si>
  <si>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</si>
  <si>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</si>
  <si>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</si>
  <si>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</si>
  <si>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</si>
  <si>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</si>
  <si>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</si>
  <si>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</si>
  <si>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</si>
  <si>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</si>
  <si>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</si>
  <si>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</si>
  <si>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</si>
  <si>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</si>
  <si>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</si>
  <si>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</si>
  <si>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</si>
  <si>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</si>
  <si>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</si>
  <si>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</si>
  <si>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</si>
  <si>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</si>
  <si>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</si>
  <si>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</si>
  <si>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</si>
  <si>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</si>
  <si>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</si>
  <si>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</si>
  <si>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</si>
  <si>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</si>
  <si>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</si>
  <si>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</si>
  <si>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</si>
  <si>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</si>
  <si>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</si>
  <si>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</si>
  <si>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</si>
  <si>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</si>
  <si>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</si>
  <si>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</si>
  <si>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</si>
  <si>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</si>
  <si>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</si>
  <si>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</si>
  <si>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</si>
  <si>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</si>
  <si>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</si>
  <si>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</si>
  <si>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</si>
  <si>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</si>
  <si>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</si>
  <si>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</si>
  <si>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</si>
  <si>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</si>
  <si>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</si>
  <si>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</si>
  <si>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</si>
  <si>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</si>
  <si>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</si>
  <si>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</si>
  <si>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</si>
  <si>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</si>
  <si>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</si>
  <si>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</si>
  <si>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</si>
  <si>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</si>
  <si>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</si>
  <si>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</si>
  <si>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</si>
  <si>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</si>
  <si>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</si>
  <si>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</si>
  <si>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</si>
  <si>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</si>
  <si>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</si>
  <si>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</si>
  <si>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</si>
  <si>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</si>
  <si>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</si>
  <si>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</si>
  <si>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</si>
  <si>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</si>
  <si>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</si>
  <si>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</si>
  <si>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</si>
  <si>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</si>
  <si>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</si>
  <si>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</si>
  <si>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</si>
  <si>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</si>
  <si>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</si>
  <si>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</si>
  <si>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</si>
  <si>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</si>
  <si>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</si>
  <si>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</si>
  <si>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</si>
  <si>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</si>
  <si>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</si>
  <si>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</si>
  <si>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</si>
  <si>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</si>
  <si>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</si>
  <si>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</si>
  <si>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</si>
  <si>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</si>
  <si>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</si>
  <si>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</si>
  <si>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</si>
  <si>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</si>
  <si>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</si>
  <si>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</si>
  <si>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</si>
  <si>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</si>
  <si>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</si>
  <si>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</si>
  <si>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</si>
  <si>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</si>
  <si>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</si>
  <si>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</si>
  <si>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</si>
  <si>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</si>
  <si>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</si>
  <si>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</si>
  <si>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</si>
  <si>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</si>
  <si>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</si>
  <si>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</si>
  <si>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</si>
  <si>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</si>
  <si>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</si>
  <si>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</si>
  <si>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</si>
  <si>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</si>
  <si>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</si>
  <si>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</si>
  <si>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</si>
  <si>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</si>
  <si>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</si>
  <si>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</si>
  <si>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</si>
  <si>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</si>
  <si>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</si>
  <si>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</si>
  <si>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</si>
  <si>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</si>
  <si>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</si>
  <si>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</si>
  <si>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</si>
  <si>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</si>
  <si>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</si>
  <si>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</si>
  <si>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</si>
  <si>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</si>
  <si>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</si>
  <si>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</si>
  <si>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</si>
  <si>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</si>
  <si>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</si>
  <si>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</si>
  <si>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</si>
  <si>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</si>
  <si>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</si>
  <si>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</si>
  <si>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</si>
  <si>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</si>
  <si>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</si>
  <si>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</si>
  <si>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</si>
  <si>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</si>
  <si>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</si>
  <si>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</si>
  <si>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</si>
  <si>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</si>
  <si>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</si>
  <si>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</si>
  <si>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</si>
  <si>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</si>
  <si>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</si>
  <si>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</si>
  <si>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</si>
  <si>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</si>
  <si>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</si>
  <si>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</si>
  <si>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</si>
  <si>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</si>
  <si>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</si>
  <si>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</si>
  <si>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</si>
  <si>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</si>
  <si>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</si>
  <si>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</si>
  <si>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</si>
  <si>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</si>
  <si>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</si>
  <si>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</si>
  <si>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</si>
  <si>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</si>
  <si>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</si>
  <si>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</si>
  <si>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</si>
  <si>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</si>
  <si>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</si>
  <si>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</si>
  <si>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</si>
  <si>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</si>
  <si>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</si>
  <si>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</si>
  <si>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</si>
  <si>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</si>
  <si>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</si>
  <si>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</si>
  <si>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</si>
  <si>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</si>
  <si>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</si>
  <si>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</si>
  <si>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</si>
  <si>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</si>
  <si>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</si>
  <si>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</si>
  <si>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</si>
  <si>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</si>
  <si>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</si>
  <si>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</si>
  <si>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</si>
  <si>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</si>
  <si>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</si>
  <si>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</si>
  <si>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</si>
  <si>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</si>
  <si>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</si>
  <si>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</si>
  <si>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</si>
  <si>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</si>
  <si>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</si>
  <si>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</si>
  <si>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</si>
  <si>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</si>
  <si>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</si>
  <si>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</si>
  <si>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</si>
  <si>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</si>
  <si>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</si>
  <si>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</si>
  <si>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</si>
  <si>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</si>
  <si>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</si>
  <si>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</si>
  <si>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</si>
  <si>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</si>
  <si>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</si>
  <si>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</si>
  <si>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</si>
  <si>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</si>
  <si>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</si>
  <si>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</si>
  <si>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</si>
  <si>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</si>
  <si>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</si>
  <si>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</si>
  <si>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</si>
  <si>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</si>
  <si>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</si>
  <si>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</si>
  <si>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</si>
  <si>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</si>
  <si>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</si>
  <si>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</si>
  <si>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</si>
  <si>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</si>
  <si>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</si>
  <si>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</si>
  <si>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</si>
  <si>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</si>
  <si>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</si>
  <si>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</si>
  <si>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</si>
  <si>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</si>
  <si>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</si>
  <si>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</si>
  <si>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</si>
  <si>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</si>
  <si>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</si>
  <si>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</si>
  <si>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</si>
  <si>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</si>
  <si>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</si>
  <si>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</si>
  <si>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</si>
  <si>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</si>
  <si>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</si>
  <si>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</si>
  <si>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</si>
  <si>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</si>
  <si>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</si>
  <si>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</si>
  <si>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</si>
  <si>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</si>
  <si>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</si>
  <si>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</si>
  <si>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</si>
  <si>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</si>
  <si>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</si>
  <si>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</si>
  <si>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</si>
  <si>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</si>
  <si>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</si>
  <si>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</si>
  <si>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</si>
  <si>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</si>
  <si>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</si>
  <si>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</si>
  <si>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</si>
  <si>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</si>
  <si>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</si>
  <si>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</si>
  <si>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</si>
  <si>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</si>
  <si>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</si>
  <si>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</si>
  <si>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</si>
  <si>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</si>
  <si>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</si>
  <si>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</si>
  <si>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</si>
  <si>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</si>
  <si>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</si>
  <si>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</si>
  <si>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</si>
  <si>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</si>
  <si>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</si>
  <si>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</si>
  <si>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</si>
  <si>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</si>
  <si>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</si>
  <si>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</si>
  <si>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</si>
  <si>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</si>
  <si>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</si>
  <si>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</si>
  <si>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</si>
  <si>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</si>
  <si>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</si>
  <si>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</si>
  <si>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</si>
  <si>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</si>
  <si>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</si>
  <si>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</si>
  <si>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</si>
  <si>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</si>
  <si>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</si>
  <si>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</si>
  <si>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</si>
  <si>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</si>
  <si>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</si>
  <si>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</si>
  <si>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</si>
  <si>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</si>
  <si>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</si>
  <si>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</si>
  <si>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</si>
  <si>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</si>
  <si>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</si>
  <si>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</si>
  <si>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</si>
  <si>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</si>
  <si>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</si>
  <si>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</si>
  <si>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</si>
  <si>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</si>
  <si>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</si>
  <si>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</si>
  <si>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</si>
  <si>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</si>
  <si>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</si>
  <si>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</si>
  <si>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</si>
  <si>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</si>
  <si>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</si>
  <si>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</si>
  <si>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</si>
  <si>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</si>
  <si>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</si>
  <si>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</si>
  <si>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</si>
  <si>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</si>
  <si>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</si>
  <si>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</si>
  <si>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</si>
  <si>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</si>
  <si>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</si>
  <si>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</si>
  <si>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</si>
  <si>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</si>
  <si>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</si>
  <si>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</si>
  <si>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</si>
  <si>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</si>
  <si>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</si>
  <si>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</si>
  <si>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</si>
  <si>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</si>
  <si>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</si>
  <si>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</si>
  <si>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</si>
  <si>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</si>
  <si>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</si>
  <si>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</si>
  <si>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</si>
  <si>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</si>
  <si>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</si>
  <si>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</si>
  <si>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</si>
  <si>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</si>
  <si>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</si>
  <si>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</si>
  <si>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</si>
  <si>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</si>
  <si>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</si>
  <si>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</si>
  <si>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</si>
  <si>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</si>
  <si>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</si>
  <si>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</si>
  <si>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</si>
  <si>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</si>
  <si>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</si>
  <si>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</si>
  <si>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</si>
  <si>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</si>
  <si>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</si>
  <si>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</si>
  <si>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</si>
  <si>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</si>
  <si>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</si>
  <si>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</si>
  <si>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</si>
  <si>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</si>
  <si>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</si>
  <si>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</si>
  <si>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</si>
  <si>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</si>
  <si>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</si>
  <si>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</si>
  <si>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</si>
  <si>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</si>
  <si>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</si>
  <si>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</si>
  <si>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</si>
  <si>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</si>
  <si>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</si>
  <si>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</si>
  <si>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</si>
  <si>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</si>
  <si>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</si>
  <si>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</si>
  <si>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</si>
  <si>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</si>
  <si>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</si>
  <si>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</si>
  <si>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</si>
  <si>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</si>
  <si>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</si>
  <si>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</si>
  <si>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</si>
  <si>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</si>
  <si>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</si>
  <si>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</si>
  <si>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</si>
  <si>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</si>
  <si>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</si>
  <si>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</si>
  <si>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</si>
  <si>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</si>
  <si>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</si>
  <si>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</si>
  <si>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</si>
  <si>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</si>
  <si>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</si>
  <si>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</si>
  <si>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</si>
  <si>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</si>
  <si>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</si>
  <si>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</si>
  <si>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</si>
  <si>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</si>
  <si>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</si>
  <si>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</si>
  <si>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</si>
  <si>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</si>
  <si>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</si>
  <si>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</si>
  <si>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</si>
  <si>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</si>
  <si>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</si>
  <si>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</si>
  <si>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</si>
  <si>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</si>
  <si>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</si>
  <si>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</si>
  <si>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</si>
  <si>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</si>
  <si>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</si>
  <si>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</si>
  <si>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</si>
  <si>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</si>
  <si>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</si>
  <si>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</si>
  <si>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</si>
  <si>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</si>
  <si>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</si>
  <si>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</si>
  <si>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</si>
  <si>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</si>
  <si>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</si>
  <si>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</si>
  <si>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</si>
  <si>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</si>
  <si>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</si>
  <si>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</si>
  <si>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</si>
  <si>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</si>
  <si>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</si>
  <si>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</si>
  <si>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</si>
  <si>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</si>
  <si>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</si>
  <si>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</si>
  <si>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</si>
  <si>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</si>
  <si>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</si>
  <si>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</si>
  <si>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</si>
  <si>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</si>
  <si>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</si>
  <si>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</si>
  <si>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</si>
  <si>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</si>
  <si>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</si>
  <si>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</si>
  <si>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</si>
  <si>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</si>
  <si>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</si>
  <si>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</si>
  <si>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</si>
  <si>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</si>
  <si>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</si>
  <si>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</si>
  <si>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</si>
  <si>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</si>
  <si>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</si>
  <si>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</si>
  <si>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</si>
  <si>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</si>
  <si>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</si>
  <si>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</si>
  <si>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</si>
  <si>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</si>
  <si>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</si>
  <si>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</si>
  <si>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</si>
  <si>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</si>
  <si>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</si>
  <si>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</si>
  <si>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</si>
  <si>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</si>
  <si>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</si>
  <si>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</si>
  <si>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</si>
  <si>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</si>
  <si>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</si>
  <si>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</si>
  <si>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</si>
  <si>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</si>
  <si>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</si>
  <si>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</si>
  <si>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</si>
  <si>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</si>
  <si>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</si>
  <si>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</si>
  <si>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</si>
  <si>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</si>
  <si>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</si>
  <si>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</si>
  <si>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</si>
  <si>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</si>
  <si>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</si>
  <si>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</si>
  <si>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</si>
  <si>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</si>
  <si>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</si>
  <si>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</si>
  <si>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</si>
  <si>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</si>
  <si>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</si>
  <si>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</si>
  <si>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</si>
  <si>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</si>
  <si>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</si>
  <si>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</si>
  <si>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</si>
  <si>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</si>
  <si>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</si>
  <si>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</si>
  <si>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</si>
  <si>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</si>
  <si>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</si>
  <si>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</si>
  <si>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</si>
  <si>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</si>
  <si>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</si>
  <si>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</si>
  <si>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</si>
  <si>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</si>
  <si>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</si>
  <si>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</si>
  <si>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</si>
  <si>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</si>
  <si>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</si>
  <si>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</si>
  <si>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</si>
  <si>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</si>
  <si>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</si>
  <si>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</si>
  <si>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</si>
  <si>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</si>
  <si>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</si>
  <si>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</si>
  <si>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</si>
  <si>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</si>
  <si>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</si>
  <si>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</si>
  <si>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</si>
  <si>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</si>
  <si>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</si>
  <si>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</si>
  <si>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</si>
  <si>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</si>
  <si>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</si>
  <si>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</si>
  <si>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</si>
  <si>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</si>
  <si>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</si>
  <si>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</si>
  <si>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</si>
  <si>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</si>
  <si>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</si>
  <si>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</si>
  <si>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</si>
  <si>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</si>
  <si>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</si>
  <si>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</si>
  <si>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</si>
  <si>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</si>
  <si>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</si>
  <si>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</si>
  <si>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</si>
  <si>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</si>
  <si>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</si>
  <si>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</si>
  <si>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</si>
  <si>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</si>
  <si>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</si>
  <si>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</si>
  <si>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</si>
  <si>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</si>
  <si>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</si>
  <si>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</si>
  <si>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</si>
  <si>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</si>
  <si>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</si>
  <si>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</si>
  <si>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</si>
  <si>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</si>
  <si>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</si>
  <si>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</si>
  <si>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</si>
  <si>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</si>
  <si>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</si>
  <si>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</si>
  <si>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</si>
  <si>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</si>
  <si>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</si>
  <si>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</si>
  <si>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</si>
  <si>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</si>
  <si>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</si>
  <si>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</si>
  <si>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</si>
  <si>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</si>
  <si>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</si>
  <si>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</si>
  <si>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</si>
  <si>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</si>
  <si>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</si>
  <si>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</si>
  <si>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</si>
  <si>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</si>
  <si>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</si>
  <si>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</si>
  <si>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</si>
  <si>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</si>
  <si>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</si>
  <si>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</si>
  <si>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</si>
  <si>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</si>
  <si>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</si>
  <si>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</si>
  <si>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</si>
  <si>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</si>
  <si>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</si>
  <si>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</si>
  <si>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</si>
  <si>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</si>
  <si>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</si>
  <si>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</si>
  <si>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</si>
  <si>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</si>
  <si>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</si>
  <si>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</si>
  <si>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</si>
  <si>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</si>
  <si>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</si>
  <si>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</si>
  <si>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</si>
  <si>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</si>
  <si>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</si>
  <si>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</si>
  <si>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</si>
  <si>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</si>
  <si>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</si>
  <si>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</si>
  <si>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</si>
  <si>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</si>
  <si>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</si>
  <si>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</si>
  <si>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</si>
  <si>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</si>
  <si>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</si>
  <si>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</si>
  <si>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</si>
  <si>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</si>
  <si>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</si>
  <si>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</si>
  <si>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</si>
  <si>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</si>
  <si>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</si>
  <si>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</si>
  <si>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</si>
  <si>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</si>
  <si>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</si>
  <si>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</si>
  <si>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</si>
  <si>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</si>
  <si>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</si>
  <si>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</si>
  <si>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</si>
  <si>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</si>
  <si>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</si>
  <si>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</si>
  <si>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</si>
  <si>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</si>
  <si>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</si>
  <si>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</si>
  <si>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</si>
  <si>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</si>
  <si>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</si>
  <si>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</si>
  <si>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</si>
  <si>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</si>
  <si>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</si>
  <si>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</si>
  <si>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</si>
  <si>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</si>
  <si>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</si>
  <si>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</si>
  <si>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</si>
  <si>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</si>
  <si>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</si>
  <si>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</si>
  <si>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</si>
  <si>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</si>
  <si>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</si>
  <si>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</si>
  <si>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</si>
  <si>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</si>
  <si>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</si>
  <si>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</si>
  <si>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</si>
  <si>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</si>
  <si>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</si>
  <si>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</si>
  <si>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</si>
  <si>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</si>
  <si>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</si>
  <si>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</si>
  <si>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</si>
  <si>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</si>
  <si>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</si>
  <si>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</si>
  <si>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</si>
  <si>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</si>
  <si>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</si>
  <si>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</si>
  <si>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</si>
  <si>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</si>
  <si>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</si>
  <si>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</si>
  <si>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</si>
  <si>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</si>
  <si>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</si>
  <si>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</si>
  <si>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</si>
  <si>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</si>
  <si>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</si>
  <si>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</si>
  <si>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</si>
  <si>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</si>
  <si>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</si>
  <si>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</si>
  <si>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</si>
  <si>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</si>
  <si>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</si>
  <si>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</si>
  <si>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</si>
  <si>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</si>
  <si>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</si>
  <si>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</si>
  <si>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</si>
  <si>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</si>
  <si>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</si>
  <si>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</si>
  <si>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</si>
  <si>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</si>
  <si>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</si>
  <si>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</si>
  <si>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</si>
  <si>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</si>
  <si>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</si>
  <si>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</si>
  <si>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</si>
  <si>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</si>
  <si>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</si>
  <si>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</si>
  <si>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</si>
  <si>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</si>
  <si>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</si>
  <si>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</si>
  <si>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</si>
  <si>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</si>
  <si>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</si>
  <si>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</si>
  <si>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</si>
  <si>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</si>
  <si>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</si>
  <si>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</si>
  <si>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</si>
  <si>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</si>
  <si>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</si>
  <si>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</si>
  <si>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</si>
  <si>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</si>
  <si>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</si>
  <si>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</si>
  <si>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</si>
  <si>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</si>
  <si>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</si>
  <si>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</si>
  <si>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</si>
  <si>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</si>
  <si>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</si>
  <si>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</si>
  <si>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</si>
  <si>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</si>
  <si>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</si>
  <si>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</si>
  <si>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</si>
  <si>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</si>
  <si>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</si>
  <si>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</si>
  <si>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</si>
  <si>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</si>
  <si>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</si>
  <si>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</si>
  <si>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</si>
  <si>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</si>
  <si>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</si>
  <si>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</si>
  <si>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</si>
  <si>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</si>
  <si>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</si>
  <si>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</si>
  <si>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</si>
  <si>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</si>
  <si>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</si>
  <si>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</si>
  <si>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</si>
  <si>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</si>
  <si>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</si>
  <si>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</si>
  <si>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</si>
  <si>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</si>
  <si>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</si>
  <si>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</si>
  <si>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</si>
  <si>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</si>
  <si>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</si>
  <si>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</si>
  <si>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</si>
  <si>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</si>
  <si>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</si>
  <si>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</si>
  <si>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</si>
  <si>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</si>
  <si>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</si>
  <si>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</si>
  <si>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</si>
  <si>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</si>
  <si>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</si>
  <si>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</si>
  <si>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</si>
  <si>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</si>
  <si>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</si>
  <si>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</si>
  <si>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</si>
  <si>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</si>
  <si>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</si>
  <si>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</si>
  <si>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</si>
  <si>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</si>
  <si>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</si>
  <si>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</si>
  <si>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</si>
  <si>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</si>
  <si>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</si>
  <si>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</si>
  <si>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</si>
  <si>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</si>
  <si>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</si>
  <si>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</si>
  <si>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</si>
  <si>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</si>
  <si>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</si>
  <si>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</si>
  <si>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</si>
  <si>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</si>
  <si>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</si>
  <si>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</si>
  <si>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</si>
  <si>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</si>
  <si>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</si>
  <si>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</si>
  <si>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</si>
  <si>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</si>
  <si>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</si>
  <si>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</si>
  <si>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</si>
  <si>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</si>
  <si>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</si>
  <si>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</si>
  <si>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</si>
  <si>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</si>
  <si>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</si>
  <si>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</si>
  <si>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</si>
  <si>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</si>
  <si>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</si>
  <si>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</si>
  <si>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</si>
  <si>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</si>
  <si>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</si>
  <si>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</si>
  <si>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</si>
  <si>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</si>
  <si>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</si>
  <si>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</si>
  <si>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</si>
  <si>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</si>
  <si>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</si>
  <si>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</si>
  <si>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</si>
  <si>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</si>
  <si>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</si>
  <si>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</si>
  <si>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</si>
  <si>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</si>
  <si>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</si>
  <si>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</si>
  <si>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</si>
  <si>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</si>
  <si>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</si>
  <si>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</si>
  <si>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</si>
  <si>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</si>
  <si>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</si>
  <si>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</si>
  <si>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</si>
  <si>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</si>
  <si>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</si>
  <si>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</si>
  <si>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</si>
  <si>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</si>
  <si>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</si>
  <si>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</si>
  <si>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</si>
  <si>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</si>
  <si>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</si>
  <si>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</si>
  <si>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</si>
  <si>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</si>
  <si>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</si>
  <si>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</si>
  <si>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</si>
  <si>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</si>
  <si>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</si>
  <si>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</si>
  <si>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</si>
  <si>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</si>
  <si>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</si>
  <si>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</si>
  <si>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</si>
  <si>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</si>
  <si>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</si>
  <si>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</si>
  <si>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</si>
  <si>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</si>
  <si>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</si>
  <si>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</si>
  <si>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</si>
  <si>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</si>
  <si>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</si>
  <si>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</si>
  <si>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</si>
  <si>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</si>
  <si>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</si>
  <si>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</si>
  <si>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</si>
  <si>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</si>
  <si>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</si>
  <si>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</si>
  <si>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</si>
  <si>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</si>
  <si>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</si>
  <si>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</si>
  <si>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</si>
  <si>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</si>
  <si>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</si>
  <si>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</si>
  <si>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</si>
  <si>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</si>
  <si>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</si>
  <si>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</si>
  <si>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</si>
  <si>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</si>
  <si>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</si>
  <si>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</si>
  <si>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</si>
  <si>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</si>
  <si>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</si>
  <si>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</si>
  <si>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</si>
  <si>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</si>
  <si>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</si>
  <si>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</si>
  <si>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</si>
  <si>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</si>
  <si>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</si>
  <si>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</si>
  <si>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</si>
  <si>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</si>
  <si>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</si>
  <si>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</si>
  <si>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</si>
  <si>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</si>
  <si>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</si>
  <si>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</si>
  <si>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</si>
  <si>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</si>
  <si>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</si>
  <si>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</si>
  <si>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</si>
  <si>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</si>
  <si>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</si>
  <si>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</si>
  <si>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</si>
  <si>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</si>
  <si>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</si>
  <si>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</si>
  <si>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</si>
  <si>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</si>
  <si>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</si>
  <si>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</si>
  <si>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</si>
  <si>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</si>
  <si>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</si>
  <si>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</si>
  <si>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</si>
  <si>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</si>
  <si>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</si>
  <si>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</si>
  <si>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</si>
  <si>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</si>
  <si>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</si>
  <si>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</si>
  <si>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</si>
  <si>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</si>
  <si>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</si>
  <si>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</si>
  <si>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</si>
  <si>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</si>
  <si>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</si>
  <si>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</si>
  <si>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</si>
  <si>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</si>
  <si>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</si>
  <si>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</si>
  <si>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</si>
  <si>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</si>
  <si>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</si>
  <si>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</si>
  <si>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</si>
  <si>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</si>
  <si>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</si>
  <si>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</si>
  <si>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</si>
  <si>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</si>
  <si>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</si>
  <si>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</si>
  <si>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</si>
  <si>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</si>
  <si>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</si>
  <si>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</si>
  <si>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</si>
  <si>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</si>
  <si>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</si>
  <si>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</si>
  <si>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</si>
  <si>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</si>
  <si>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</si>
  <si>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</si>
  <si>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</si>
  <si>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</si>
  <si>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</si>
  <si>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</si>
  <si>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</si>
  <si>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</si>
  <si>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</si>
  <si>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</si>
  <si>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</si>
  <si>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</si>
  <si>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</si>
  <si>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</si>
  <si>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</si>
  <si>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</si>
  <si>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</si>
  <si>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</si>
  <si>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</si>
  <si>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</si>
  <si>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</si>
  <si>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</si>
  <si>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</si>
  <si>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</si>
  <si>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</si>
  <si>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</si>
  <si>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</si>
  <si>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</si>
  <si>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</si>
  <si>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</si>
  <si>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</si>
  <si>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</si>
  <si>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</si>
  <si>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</si>
  <si>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</si>
  <si>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</si>
  <si>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</si>
  <si>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</si>
  <si>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</si>
  <si>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</si>
  <si>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</si>
  <si>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</si>
  <si>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</si>
  <si>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</si>
  <si>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</si>
  <si>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</si>
  <si>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</si>
  <si>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</si>
  <si>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</si>
  <si>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</si>
  <si>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</si>
  <si>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</si>
  <si>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</si>
  <si>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</si>
  <si>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</si>
  <si>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</si>
  <si>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</si>
  <si>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</si>
  <si>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</si>
  <si>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</si>
  <si>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</si>
  <si>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</si>
  <si>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</si>
  <si>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</si>
  <si>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</si>
  <si>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</si>
  <si>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</si>
  <si>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</si>
  <si>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</si>
  <si>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</si>
  <si>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</si>
  <si>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</si>
  <si>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</si>
  <si>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</si>
  <si>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</si>
  <si>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</si>
  <si>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</si>
  <si>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</si>
  <si>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</si>
  <si>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</si>
  <si>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</si>
  <si>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</si>
  <si>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</si>
  <si>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</si>
  <si>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</si>
  <si>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</si>
  <si>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</si>
  <si>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</si>
  <si>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</si>
  <si>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</si>
  <si>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</si>
  <si>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</si>
  <si>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</si>
  <si>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</si>
  <si>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</si>
  <si>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</si>
  <si>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</si>
  <si>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</si>
  <si>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</si>
  <si>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</si>
  <si>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</si>
  <si>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</si>
  <si>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</si>
  <si>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</si>
  <si>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</si>
  <si>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</si>
  <si>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</si>
  <si>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</si>
  <si>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</si>
  <si>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</si>
  <si>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</si>
  <si>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</si>
  <si>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</si>
  <si>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</si>
  <si>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</si>
  <si>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</si>
  <si>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</si>
  <si>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</si>
  <si>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</si>
  <si>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</si>
  <si>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</si>
  <si>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</si>
  <si>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</si>
  <si>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</si>
  <si>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</si>
  <si>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</si>
  <si>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</si>
  <si>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</si>
  <si>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</si>
  <si>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</si>
  <si>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</si>
  <si>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</si>
  <si>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</si>
  <si>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</si>
  <si>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</si>
  <si>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</si>
  <si>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</si>
  <si>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</si>
  <si>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</si>
  <si>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</si>
  <si>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</si>
  <si>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</si>
  <si>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</si>
  <si>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</si>
  <si>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</si>
  <si>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</si>
  <si>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</si>
  <si>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</si>
  <si>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</si>
  <si>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</si>
  <si>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</si>
  <si>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</si>
  <si>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</si>
  <si>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</si>
  <si>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</si>
  <si>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</si>
  <si>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</si>
  <si>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</si>
  <si>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</si>
  <si>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</si>
  <si>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</si>
  <si>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</si>
  <si>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</si>
  <si>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</si>
  <si>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</si>
  <si>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</si>
  <si>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</si>
  <si>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</si>
  <si>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</si>
  <si>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</si>
  <si>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</si>
  <si>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</si>
  <si>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</si>
  <si>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</si>
  <si>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</si>
  <si>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</si>
  <si>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</si>
  <si>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</si>
  <si>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</si>
  <si>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</si>
  <si>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</si>
  <si>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</si>
  <si>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</si>
  <si>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</si>
  <si>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</si>
  <si>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</si>
  <si>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</si>
  <si>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</si>
  <si>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</si>
  <si>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</si>
  <si>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</si>
  <si>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</si>
  <si>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</si>
  <si>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</si>
  <si>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</si>
  <si>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</si>
  <si>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</si>
  <si>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</si>
  <si>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</si>
  <si>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</si>
  <si>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</si>
  <si>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</si>
  <si>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</si>
  <si>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</si>
  <si>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</si>
  <si>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</si>
  <si>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</si>
  <si>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</si>
  <si>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</si>
  <si>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</si>
  <si>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</si>
  <si>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</si>
  <si>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</si>
  <si>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</si>
  <si>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</si>
  <si>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</si>
  <si>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</si>
  <si>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</si>
  <si>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</si>
  <si>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</si>
  <si>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</si>
  <si>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</si>
  <si>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</si>
  <si>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</si>
  <si>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</si>
  <si>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</si>
  <si>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</si>
  <si>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</si>
  <si>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</si>
  <si>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</si>
  <si>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</si>
  <si>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</si>
  <si>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</si>
  <si>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</si>
  <si>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</si>
  <si>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</si>
  <si>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</si>
  <si>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</si>
  <si>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</si>
  <si>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</si>
  <si>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</si>
  <si>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</si>
  <si>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</si>
  <si>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</si>
  <si>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</si>
  <si>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</si>
  <si>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</si>
  <si>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</si>
  <si>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</si>
  <si>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</si>
  <si>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</si>
  <si>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</si>
  <si>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</si>
  <si>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</si>
  <si>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</si>
  <si>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</si>
  <si>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</si>
  <si>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</si>
  <si>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</si>
  <si>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</si>
  <si>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</si>
  <si>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</si>
  <si>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</si>
  <si>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</si>
  <si>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</si>
  <si>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</si>
  <si>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</si>
  <si>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</si>
  <si>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</si>
  <si>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</si>
  <si>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</si>
  <si>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</si>
  <si>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</si>
  <si>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</si>
  <si>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</si>
  <si>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</si>
  <si>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</si>
  <si>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</si>
  <si>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</si>
  <si>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</si>
  <si>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</si>
  <si>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</si>
  <si>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</si>
  <si>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</si>
  <si>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</si>
  <si>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</si>
  <si>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</si>
  <si>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</si>
  <si>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</si>
  <si>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</si>
  <si>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</si>
  <si>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</si>
  <si>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</si>
  <si>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</si>
  <si>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</si>
  <si>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</si>
  <si>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</si>
  <si>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</si>
  <si>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</si>
  <si>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</si>
  <si>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</si>
  <si>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</si>
  <si>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</si>
  <si>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</si>
  <si>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</si>
  <si>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</si>
  <si>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</si>
  <si>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</si>
  <si>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</si>
  <si>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</si>
  <si>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</si>
  <si>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</si>
  <si>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</si>
  <si>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</si>
  <si>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</si>
  <si>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</si>
  <si>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</si>
  <si>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</si>
  <si>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</si>
  <si>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</si>
  <si>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</si>
  <si>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</si>
  <si>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</si>
  <si>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</si>
  <si>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</si>
  <si>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</si>
  <si>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</si>
  <si>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</si>
  <si>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</si>
  <si>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</si>
  <si>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</si>
  <si>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</si>
  <si>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</si>
  <si>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</si>
  <si>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</si>
  <si>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</si>
  <si>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</si>
  <si>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</si>
  <si>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</si>
  <si>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</si>
  <si>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</si>
  <si>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</si>
  <si>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</si>
  <si>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</si>
  <si>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</si>
  <si>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</si>
  <si>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</si>
  <si>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</si>
  <si>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</si>
  <si>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</si>
  <si>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</si>
  <si>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</si>
  <si>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</si>
  <si>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</si>
  <si>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</si>
  <si>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</si>
  <si>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</si>
  <si>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</si>
  <si>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</si>
  <si>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</si>
  <si>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</si>
  <si>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</si>
  <si>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</si>
  <si>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</si>
  <si>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</si>
  <si>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</si>
  <si>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</si>
  <si>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</si>
  <si>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</si>
  <si>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</si>
  <si>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</si>
  <si>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</si>
  <si>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</si>
  <si>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</si>
  <si>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</si>
  <si>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</si>
  <si>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</si>
  <si>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</si>
  <si>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</si>
  <si>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</si>
  <si>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</si>
  <si>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</si>
  <si>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</si>
  <si>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</si>
  <si>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</si>
  <si>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</si>
  <si>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</si>
  <si>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</si>
  <si>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</si>
  <si>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</si>
  <si>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</si>
  <si>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</si>
  <si>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</si>
  <si>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</si>
  <si>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</si>
  <si>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</si>
  <si>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</si>
  <si>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</si>
  <si>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</si>
  <si>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</si>
  <si>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</si>
  <si>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</si>
  <si>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</si>
  <si>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</si>
  <si>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</si>
  <si>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</si>
  <si>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</si>
  <si>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</si>
  <si>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</si>
  <si>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</si>
  <si>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</si>
  <si>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</si>
  <si>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</si>
  <si>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</si>
  <si>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</si>
  <si>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</si>
  <si>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</si>
  <si>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</si>
  <si>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</si>
  <si>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</si>
  <si>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</si>
  <si>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</si>
  <si>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</si>
  <si>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</si>
  <si>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</si>
  <si>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</si>
  <si>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</si>
  <si>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</si>
  <si>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</si>
  <si>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</si>
  <si>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</si>
  <si>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</si>
  <si>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</si>
  <si>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</si>
  <si>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</si>
  <si>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</si>
  <si>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</si>
  <si>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</si>
  <si>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</si>
  <si>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</si>
  <si>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</si>
  <si>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</si>
  <si>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</si>
  <si>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</si>
  <si>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</si>
  <si>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</si>
  <si>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</si>
  <si>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</si>
  <si>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</si>
  <si>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</si>
  <si>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</si>
  <si>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</si>
  <si>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</si>
  <si>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</si>
  <si>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</si>
  <si>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</si>
  <si>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</si>
  <si>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</si>
  <si>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</si>
  <si>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</si>
  <si>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</si>
  <si>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</si>
  <si>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</si>
  <si>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</si>
  <si>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</si>
  <si>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</si>
  <si>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</si>
  <si>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</si>
  <si>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</si>
  <si>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</si>
  <si>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</si>
  <si>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</si>
  <si>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</si>
  <si>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</si>
  <si>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</si>
  <si>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</si>
  <si>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</si>
  <si>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</si>
  <si>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</si>
  <si>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</si>
  <si>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</si>
  <si>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</si>
  <si>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</si>
  <si>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</si>
  <si>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</si>
  <si>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</si>
  <si>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</si>
  <si>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</si>
  <si>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</si>
  <si>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</si>
  <si>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</si>
  <si>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</si>
  <si>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</si>
  <si>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</si>
  <si>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</si>
  <si>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</si>
  <si>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</si>
  <si>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</si>
  <si>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</si>
  <si>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</si>
  <si>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</si>
  <si>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</si>
  <si>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</si>
  <si>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</si>
  <si>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</si>
  <si>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</si>
  <si>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</si>
  <si>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</si>
  <si>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</si>
  <si>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</si>
  <si>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</si>
  <si>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</si>
  <si>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</si>
  <si>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</si>
  <si>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</si>
  <si>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</si>
  <si>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</si>
  <si>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</si>
  <si>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</si>
  <si>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</si>
  <si>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</si>
  <si>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</si>
  <si>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</si>
  <si>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</si>
  <si>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</si>
  <si>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</si>
  <si>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</si>
  <si>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</si>
  <si>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</si>
  <si>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</si>
  <si>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</si>
  <si>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</si>
  <si>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</si>
  <si>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</si>
  <si>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</si>
  <si>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</si>
  <si>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</si>
  <si>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</si>
  <si>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</si>
  <si>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</si>
  <si>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</si>
  <si>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</si>
  <si>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</si>
  <si>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</si>
  <si>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</si>
  <si>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</si>
  <si>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</si>
  <si>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</si>
  <si>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</si>
  <si>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</si>
  <si>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</si>
  <si>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</si>
  <si>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</si>
  <si>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</si>
  <si>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</si>
  <si>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</si>
  <si>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</si>
  <si>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</si>
  <si>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</si>
  <si>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</si>
  <si>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</si>
  <si>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</si>
  <si>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</si>
  <si>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</si>
  <si>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</si>
  <si>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</si>
  <si>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</si>
  <si>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</si>
  <si>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</si>
  <si>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</si>
  <si>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</si>
  <si>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</si>
  <si>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</si>
  <si>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</si>
  <si>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</si>
  <si>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</si>
  <si>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</si>
  <si>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</si>
  <si>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</si>
  <si>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</si>
  <si>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</si>
  <si>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</si>
  <si>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</si>
  <si>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</si>
  <si>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</si>
  <si>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</si>
  <si>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</si>
  <si>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</si>
  <si>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</si>
  <si>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</si>
  <si>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</si>
  <si>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</si>
  <si>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</si>
  <si>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</si>
  <si>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</si>
  <si>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</si>
  <si>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</si>
  <si>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</si>
  <si>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</si>
  <si>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</si>
  <si>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</si>
  <si>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</si>
  <si>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</si>
  <si>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</si>
  <si>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</si>
  <si>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</si>
  <si>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</si>
  <si>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</si>
  <si>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</si>
  <si>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</si>
  <si>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</si>
  <si>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</si>
  <si>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</si>
  <si>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</si>
  <si>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</si>
  <si>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</si>
  <si>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</si>
  <si>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</si>
  <si>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</si>
  <si>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</si>
  <si>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</si>
  <si>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</si>
  <si>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</si>
  <si>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</si>
  <si>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</si>
  <si>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</si>
  <si>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</si>
  <si>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</si>
  <si>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</si>
  <si>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</si>
  <si>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</si>
  <si>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</si>
  <si>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</si>
  <si>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</si>
  <si>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</si>
  <si>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</si>
  <si>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</si>
  <si>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</si>
  <si>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</si>
  <si>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</si>
  <si>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</si>
  <si>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</si>
  <si>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</si>
  <si>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</si>
  <si>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</si>
  <si>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</si>
  <si>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</si>
  <si>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</si>
  <si>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</si>
  <si>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</si>
  <si>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</si>
  <si>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</si>
  <si>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</si>
  <si>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</si>
  <si>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</si>
  <si>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</si>
  <si>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</si>
  <si>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</si>
  <si>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</si>
  <si>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</si>
  <si>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</si>
  <si>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</si>
  <si>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</si>
  <si>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</si>
  <si>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</si>
  <si>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</si>
  <si>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</si>
  <si>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</si>
  <si>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</si>
  <si>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</si>
  <si>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</si>
  <si>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</si>
  <si>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</si>
  <si>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</si>
  <si>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</si>
  <si>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</si>
  <si>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</si>
  <si>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</si>
  <si>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</si>
  <si>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</si>
  <si>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</si>
  <si>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</si>
  <si>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</si>
  <si>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</si>
  <si>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</si>
  <si>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</si>
  <si>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</si>
  <si>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</si>
  <si>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</si>
  <si>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</si>
  <si>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</si>
  <si>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</si>
  <si>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</si>
  <si>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</si>
  <si>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</si>
  <si>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</si>
  <si>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</si>
  <si>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</si>
  <si>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</si>
  <si>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</si>
  <si>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</si>
  <si>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</si>
  <si>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</si>
  <si>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</si>
  <si>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</si>
  <si>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</si>
  <si>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</si>
  <si>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</si>
  <si>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</si>
  <si>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</si>
  <si>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</si>
  <si>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</si>
  <si>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</si>
  <si>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</si>
  <si>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</si>
  <si>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</si>
  <si>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</si>
  <si>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</si>
  <si>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</si>
  <si>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</si>
  <si>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</si>
  <si>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</si>
  <si>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</si>
  <si>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</si>
  <si>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</si>
  <si>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</si>
  <si>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</si>
  <si>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</si>
  <si>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</si>
  <si>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</si>
  <si>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</si>
  <si>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</si>
  <si>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</si>
  <si>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</si>
  <si>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</si>
  <si>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</si>
  <si>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</si>
  <si>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</si>
  <si>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</si>
  <si>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</si>
  <si>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</si>
  <si>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</si>
  <si>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</si>
  <si>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</si>
  <si>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</si>
  <si>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</si>
  <si>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</si>
  <si>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</si>
  <si>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</si>
  <si>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</si>
  <si>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</si>
  <si>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</si>
  <si>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</si>
  <si>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</si>
  <si>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</si>
  <si>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</si>
  <si>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</si>
  <si>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</si>
  <si>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</si>
  <si>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</si>
  <si>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</si>
  <si>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</si>
  <si>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</si>
  <si>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</si>
  <si>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</si>
  <si>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</si>
  <si>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</si>
  <si>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</si>
  <si>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</si>
  <si>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</si>
  <si>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</si>
  <si>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</si>
  <si>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</si>
  <si>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</si>
  <si>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</si>
  <si>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</si>
  <si>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</si>
  <si>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</si>
  <si>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</si>
  <si>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</si>
  <si>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</si>
  <si>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</si>
  <si>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</si>
  <si>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</si>
  <si>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</si>
  <si>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</si>
  <si>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</si>
  <si>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</si>
  <si>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</si>
  <si>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</si>
  <si>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</si>
  <si>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</si>
  <si>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</si>
  <si>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</si>
  <si>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</si>
  <si>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</si>
  <si>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</si>
  <si>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</si>
  <si>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</si>
  <si>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</si>
  <si>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</si>
  <si>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</si>
  <si>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</si>
  <si>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</si>
  <si>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</si>
  <si>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</si>
  <si>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</si>
  <si>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</si>
  <si>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</si>
  <si>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</si>
  <si>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</si>
  <si>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</si>
  <si>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</si>
  <si>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</si>
  <si>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</si>
  <si>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</si>
  <si>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</si>
  <si>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</si>
  <si>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</si>
  <si>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</si>
  <si>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</si>
  <si>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</si>
  <si>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</si>
  <si>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</si>
  <si>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</si>
  <si>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</si>
  <si>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</si>
  <si>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</si>
  <si>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</si>
  <si>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</si>
  <si>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</si>
  <si>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</si>
  <si>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</si>
  <si>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</si>
  <si>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</si>
  <si>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</si>
  <si>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</si>
  <si>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</si>
  <si>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</si>
  <si>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</si>
  <si>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</si>
  <si>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</si>
  <si>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</si>
  <si>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</si>
  <si>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</si>
  <si>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</si>
  <si>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</si>
  <si>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</si>
  <si>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</si>
  <si>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</si>
  <si>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</si>
  <si>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</si>
  <si>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</si>
  <si>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</si>
  <si>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</si>
  <si>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</si>
  <si>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</si>
  <si>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</si>
  <si>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</si>
  <si>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</si>
  <si>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</si>
  <si>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</si>
  <si>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</si>
  <si>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</si>
  <si>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</si>
  <si>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</si>
  <si>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</si>
  <si>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</si>
  <si>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</si>
  <si>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</si>
  <si>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</si>
  <si>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</si>
  <si>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</si>
  <si>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</si>
  <si>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</si>
  <si>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</si>
  <si>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</si>
  <si>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</si>
  <si>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</si>
  <si>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</si>
  <si>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</si>
  <si>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</si>
  <si>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</si>
  <si>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</si>
  <si>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</si>
  <si>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</si>
  <si>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</si>
  <si>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</si>
  <si>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</si>
  <si>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</si>
  <si>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</si>
  <si>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</si>
  <si>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</si>
  <si>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</si>
  <si>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</si>
  <si>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</si>
  <si>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</si>
  <si>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</si>
  <si>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</si>
  <si>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</si>
  <si>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</si>
  <si>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</si>
  <si>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</si>
  <si>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</si>
  <si>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</si>
  <si>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</si>
  <si>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</si>
  <si>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</si>
  <si>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</si>
  <si>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</si>
  <si>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</si>
  <si>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</si>
  <si>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</si>
  <si>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</si>
  <si>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</si>
  <si>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</si>
  <si>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</si>
  <si>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</si>
  <si>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</si>
  <si>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</si>
  <si>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</si>
  <si>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</si>
  <si>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</si>
  <si>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</si>
  <si>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</si>
  <si>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</si>
  <si>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</si>
  <si>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</si>
  <si>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</si>
  <si>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</si>
  <si>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</si>
  <si>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</si>
  <si>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</si>
  <si>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</si>
  <si>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</si>
  <si>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</si>
  <si>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</si>
  <si>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</si>
  <si>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</si>
  <si>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</si>
  <si>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</si>
  <si>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</si>
  <si>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</si>
  <si>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</si>
  <si>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</si>
  <si>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</si>
  <si>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</si>
  <si>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</si>
  <si>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</si>
  <si>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</si>
  <si>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</si>
  <si>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</si>
  <si>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</si>
  <si>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</si>
  <si>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</si>
  <si>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</si>
  <si>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</si>
  <si>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</si>
  <si>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</si>
  <si>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</si>
  <si>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</si>
  <si>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</si>
  <si>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</si>
  <si>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</si>
  <si>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</si>
  <si>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</si>
  <si>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</si>
  <si>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</si>
  <si>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</si>
  <si>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</si>
  <si>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</si>
  <si>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</si>
  <si>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</si>
  <si>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</si>
  <si>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</si>
  <si>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</si>
  <si>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</si>
  <si>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</si>
  <si>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</si>
  <si>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</si>
  <si>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</si>
  <si>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</si>
  <si>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</si>
  <si>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</si>
  <si>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</si>
  <si>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</si>
  <si>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</si>
  <si>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</si>
  <si>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</si>
  <si>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</si>
  <si>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</si>
  <si>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</si>
  <si>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</si>
  <si>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</si>
  <si>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</si>
  <si>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</si>
  <si>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</si>
  <si>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</si>
  <si>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</si>
  <si>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</si>
  <si>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</si>
  <si>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</si>
  <si>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</si>
  <si>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</si>
  <si>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</si>
  <si>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</si>
  <si>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</si>
  <si>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</si>
  <si>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</si>
  <si>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</si>
  <si>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</si>
  <si>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</si>
  <si>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</si>
  <si>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</si>
  <si>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</si>
  <si>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</si>
  <si>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</si>
  <si>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</si>
  <si>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</si>
  <si>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</si>
  <si>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</si>
  <si>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</si>
  <si>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</si>
  <si>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</si>
  <si>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</si>
  <si>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</si>
  <si>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</si>
  <si>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</si>
  <si>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</si>
  <si>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</si>
  <si>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</si>
  <si>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</si>
  <si>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</si>
  <si>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</si>
  <si>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</si>
  <si>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</si>
  <si>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</si>
  <si>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</si>
  <si>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</si>
  <si>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</si>
  <si>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</si>
  <si>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</si>
  <si>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</si>
  <si>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</si>
  <si>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</si>
  <si>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</si>
  <si>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</si>
  <si>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</si>
  <si>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</si>
  <si>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</si>
  <si>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</si>
  <si>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</si>
  <si>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</si>
  <si>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</si>
  <si>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</si>
  <si>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</si>
  <si>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</si>
  <si>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</si>
  <si>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</si>
  <si>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</si>
  <si>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</si>
  <si>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</si>
  <si>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</si>
  <si>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</si>
  <si>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</si>
  <si>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</si>
  <si>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</si>
  <si>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</si>
  <si>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</si>
  <si>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</si>
  <si>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</si>
  <si>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</si>
  <si>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</si>
  <si>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</si>
  <si>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</si>
  <si>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</si>
  <si>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</si>
  <si>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</si>
  <si>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</si>
  <si>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</si>
  <si>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</si>
  <si>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</si>
  <si>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</si>
  <si>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</si>
  <si>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</si>
  <si>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</si>
  <si>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</si>
  <si>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</si>
  <si>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</si>
  <si>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</si>
  <si>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</si>
  <si>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</si>
  <si>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</si>
  <si>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</si>
  <si>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</si>
  <si>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</si>
  <si>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</si>
  <si>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</si>
  <si>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</si>
  <si>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</si>
  <si>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</si>
  <si>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</si>
  <si>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</si>
  <si>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</si>
  <si>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</si>
  <si>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</si>
  <si>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</si>
  <si>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</si>
  <si>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</si>
  <si>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</si>
  <si>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</si>
  <si>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</si>
  <si>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</si>
  <si>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</si>
  <si>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</si>
  <si>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</si>
  <si>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</si>
  <si>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</si>
  <si>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</si>
  <si>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</si>
  <si>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</si>
  <si>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</si>
  <si>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</si>
  <si>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</si>
  <si>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</si>
  <si>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</si>
  <si>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</si>
  <si>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</si>
  <si>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</si>
  <si>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</si>
  <si>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</si>
  <si>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</si>
  <si>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</si>
  <si>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</si>
  <si>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</si>
  <si>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</si>
  <si>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</si>
  <si>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</si>
  <si>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</si>
  <si>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</si>
  <si>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</si>
  <si>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</si>
  <si>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</si>
  <si>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</si>
  <si>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</si>
  <si>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</si>
  <si>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</si>
  <si>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</si>
  <si>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</si>
  <si>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</si>
  <si>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</si>
  <si>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</si>
  <si>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</si>
  <si>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</si>
  <si>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</si>
  <si>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</si>
  <si>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</si>
  <si>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</si>
  <si>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</si>
  <si>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</si>
  <si>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</si>
  <si>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</si>
  <si>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</si>
  <si>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</si>
  <si>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</si>
  <si>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</si>
  <si>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</si>
  <si>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</si>
  <si>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</si>
  <si>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</si>
  <si>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</si>
  <si>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</si>
  <si>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</si>
  <si>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</si>
  <si>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</si>
  <si>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</si>
  <si>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</si>
  <si>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</si>
  <si>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</si>
  <si>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</si>
  <si>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</si>
  <si>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</si>
  <si>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</si>
  <si>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</si>
  <si>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</si>
  <si>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</si>
  <si>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</si>
  <si>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</si>
  <si>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</si>
  <si>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</si>
  <si>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</si>
  <si>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</si>
  <si>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</si>
  <si>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</si>
  <si>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</si>
  <si>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</si>
  <si>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</si>
  <si>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</si>
  <si>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</si>
  <si>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</si>
  <si>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</si>
  <si>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</si>
  <si>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</si>
  <si>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</si>
  <si>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</si>
  <si>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</si>
  <si>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</si>
  <si>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</si>
  <si>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</si>
  <si>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</si>
  <si>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</si>
  <si>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</si>
  <si>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</si>
  <si>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</si>
  <si>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</si>
  <si>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</si>
  <si>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</si>
  <si>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</si>
  <si>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</si>
  <si>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</si>
  <si>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</si>
  <si>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</si>
  <si>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</si>
  <si>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</si>
  <si>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</si>
  <si>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</si>
  <si>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</si>
  <si>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</si>
  <si>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</si>
  <si>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</si>
  <si>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</si>
  <si>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</si>
  <si>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</si>
  <si>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</si>
  <si>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</si>
  <si>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</si>
  <si>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</si>
  <si>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</si>
  <si>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</si>
  <si>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</si>
  <si>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</si>
  <si>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</si>
  <si>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</si>
  <si>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</si>
  <si>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</si>
  <si>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</si>
  <si>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</si>
  <si>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</si>
  <si>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</si>
  <si>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</si>
  <si>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</si>
  <si>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</si>
  <si>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</si>
  <si>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</si>
  <si>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</si>
  <si>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</si>
  <si>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</si>
  <si>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</si>
  <si>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</si>
  <si>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</si>
  <si>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</si>
  <si>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</si>
  <si>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</si>
  <si>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</si>
  <si>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</si>
  <si>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</si>
  <si>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</si>
  <si>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</si>
  <si>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</si>
  <si>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</si>
  <si>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</si>
  <si>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</si>
  <si>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</si>
  <si>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</si>
  <si>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</si>
  <si>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</si>
  <si>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</si>
  <si>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</si>
  <si>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</si>
  <si>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</si>
  <si>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</si>
  <si>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</si>
  <si>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</si>
  <si>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</si>
  <si>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</si>
  <si>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</si>
  <si>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</si>
  <si>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</si>
  <si>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</si>
  <si>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</si>
  <si>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</si>
  <si>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</si>
  <si>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</si>
  <si>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</si>
  <si>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</si>
  <si>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</si>
  <si>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</si>
  <si>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</si>
  <si>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</si>
  <si>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</si>
  <si>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</si>
  <si>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</si>
  <si>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</si>
  <si>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</si>
  <si>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</si>
  <si>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</si>
  <si>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</si>
  <si>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</si>
  <si>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</si>
  <si>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</si>
  <si>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</si>
  <si>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</si>
  <si>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</si>
  <si>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</si>
  <si>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</si>
  <si>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</si>
  <si>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</si>
  <si>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</si>
  <si>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</si>
  <si>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</si>
  <si>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</si>
  <si>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</si>
  <si>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</si>
  <si>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</si>
  <si>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</si>
  <si>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</si>
  <si>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</si>
  <si>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</si>
  <si>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</si>
  <si>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</si>
  <si>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</si>
  <si>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</si>
  <si>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</si>
  <si>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</si>
  <si>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</si>
  <si>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</si>
  <si>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</si>
  <si>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</si>
  <si>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</si>
  <si>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</si>
  <si>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</si>
  <si>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</si>
  <si>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</si>
  <si>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</si>
  <si>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</si>
  <si>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</si>
  <si>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</si>
  <si>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</si>
  <si>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</si>
  <si>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</si>
  <si>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</si>
  <si>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</si>
  <si>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</si>
  <si>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</si>
  <si>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</si>
  <si>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</si>
  <si>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</si>
  <si>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</si>
  <si>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</si>
  <si>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</si>
  <si>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</si>
  <si>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</si>
  <si>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</si>
  <si>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</si>
  <si>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</si>
  <si>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</si>
  <si>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</si>
  <si>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</si>
  <si>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</si>
  <si>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</si>
  <si>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</si>
  <si>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</si>
  <si>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</si>
  <si>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</si>
  <si>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</si>
  <si>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</si>
  <si>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</si>
  <si>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</si>
  <si>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</si>
  <si>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</si>
  <si>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</si>
  <si>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</si>
  <si>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</si>
  <si>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</si>
  <si>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</si>
  <si>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</si>
  <si>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</si>
  <si>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</si>
  <si>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</si>
  <si>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</si>
  <si>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</si>
  <si>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</si>
  <si>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</si>
  <si>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</si>
  <si>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</si>
  <si>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</si>
  <si>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</si>
  <si>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</si>
  <si>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</si>
  <si>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</si>
  <si>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</si>
  <si>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</si>
  <si>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</si>
  <si>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</si>
  <si>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</si>
  <si>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</si>
  <si>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</si>
  <si>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</si>
  <si>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</si>
  <si>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</si>
  <si>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</si>
  <si>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</si>
  <si>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</si>
  <si>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</si>
  <si>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</si>
  <si>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</si>
  <si>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</si>
  <si>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</si>
  <si>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</si>
  <si>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</si>
  <si>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</si>
  <si>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</si>
  <si>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</si>
  <si>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</si>
  <si>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</si>
  <si>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</si>
  <si>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</si>
  <si>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</si>
  <si>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</si>
  <si>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</si>
  <si>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</si>
  <si>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</si>
  <si>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</si>
  <si>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</si>
  <si>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</si>
  <si>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</si>
  <si>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</si>
  <si>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</si>
  <si>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</si>
  <si>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</si>
  <si>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</si>
  <si>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</si>
  <si>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</si>
  <si>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</si>
  <si>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</si>
  <si>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</si>
  <si>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</si>
  <si>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</si>
  <si>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</si>
  <si>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</si>
  <si>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</si>
  <si>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</si>
  <si>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</si>
  <si>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</si>
  <si>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</si>
  <si>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</si>
  <si>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</si>
  <si>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</si>
  <si>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</si>
  <si>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</si>
  <si>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</si>
  <si>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</si>
  <si>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</si>
  <si>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</si>
  <si>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</si>
  <si>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</si>
  <si>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</si>
  <si>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</si>
  <si>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</si>
  <si>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</si>
  <si>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</si>
  <si>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</si>
  <si>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</si>
  <si>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</si>
  <si>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</si>
  <si>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</si>
  <si>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</si>
  <si>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</si>
  <si>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</si>
  <si>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</si>
  <si>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</si>
  <si>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</si>
  <si>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</si>
  <si>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</si>
  <si>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</si>
  <si>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</si>
  <si>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</si>
  <si>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</si>
  <si>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</si>
  <si>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</si>
  <si>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</si>
  <si>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</si>
  <si>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</si>
  <si>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</si>
  <si>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</si>
  <si>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</si>
  <si>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</si>
  <si>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</si>
  <si>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</si>
  <si>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</si>
  <si>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</si>
  <si>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</si>
  <si>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</si>
  <si>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</si>
  <si>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</si>
  <si>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</si>
  <si>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</si>
  <si>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</si>
  <si>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</si>
  <si>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</si>
  <si>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</si>
  <si>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</si>
  <si>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</si>
  <si>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</si>
  <si>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</si>
  <si>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</si>
  <si>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</si>
  <si>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</si>
  <si>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</si>
  <si>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</si>
  <si>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</si>
  <si>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</si>
  <si>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</si>
  <si>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</si>
  <si>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</si>
  <si>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</si>
  <si>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</si>
  <si>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</si>
  <si>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</si>
  <si>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</si>
  <si>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</si>
  <si>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</si>
  <si>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</si>
  <si>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</si>
  <si>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</si>
  <si>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</si>
  <si>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</si>
  <si>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</si>
  <si>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</si>
  <si>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</si>
  <si>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</si>
  <si>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</si>
  <si>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</si>
  <si>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</si>
  <si>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</si>
  <si>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</si>
  <si>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</si>
  <si>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</si>
  <si>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</si>
  <si>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</si>
  <si>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</si>
  <si>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</si>
  <si>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</si>
  <si>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</si>
  <si>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</si>
  <si>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</si>
  <si>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</si>
  <si>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</si>
  <si>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</si>
  <si>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</si>
  <si>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</si>
  <si>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</si>
  <si>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</si>
  <si>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</si>
  <si>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</si>
  <si>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</si>
  <si>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</si>
  <si>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</si>
  <si>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</si>
  <si>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</si>
  <si>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</si>
  <si>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</si>
  <si>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</si>
  <si>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</si>
  <si>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</si>
  <si>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</si>
  <si>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</si>
  <si>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</si>
  <si>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</si>
  <si>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</si>
  <si>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</si>
  <si>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</si>
  <si>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</si>
  <si>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</si>
  <si>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</si>
  <si>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</si>
  <si>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</si>
  <si>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</si>
  <si>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</si>
  <si>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</si>
  <si>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</si>
  <si>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</si>
  <si>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</si>
  <si>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</si>
  <si>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</si>
  <si>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</si>
  <si>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</si>
  <si>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</si>
  <si>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</si>
  <si>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</si>
  <si>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</si>
  <si>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</si>
  <si>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</si>
  <si>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</si>
  <si>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</si>
  <si>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</si>
  <si>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</si>
  <si>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</si>
  <si>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</si>
  <si>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</si>
  <si>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</si>
  <si>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</si>
  <si>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</si>
  <si>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</si>
  <si>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</si>
  <si>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</si>
  <si>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</si>
  <si>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</si>
  <si>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</si>
  <si>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</si>
  <si>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</si>
  <si>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</si>
  <si>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</si>
  <si>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</si>
  <si>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</si>
  <si>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</si>
  <si>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</si>
  <si>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</si>
  <si>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</si>
  <si>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</si>
  <si>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</si>
  <si>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</si>
  <si>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</si>
  <si>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</si>
  <si>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</si>
  <si>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</si>
  <si>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</si>
  <si>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</si>
  <si>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</si>
  <si>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</si>
  <si>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</si>
  <si>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</si>
  <si>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</si>
  <si>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</si>
  <si>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</si>
  <si>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</si>
  <si>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</si>
  <si>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</si>
  <si>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</si>
  <si>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</si>
  <si>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</si>
  <si>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</si>
  <si>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</si>
  <si>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</si>
  <si>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</si>
  <si>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</si>
  <si>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</si>
  <si>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</si>
  <si>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</si>
  <si>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</si>
  <si>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</si>
  <si>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</si>
  <si>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</si>
  <si>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</si>
  <si>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</si>
  <si>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</si>
  <si>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</si>
  <si>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</si>
  <si>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</si>
  <si>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</si>
  <si>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</si>
  <si>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</si>
  <si>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</si>
  <si>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</si>
  <si>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</si>
  <si>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</si>
  <si>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</si>
  <si>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</si>
  <si>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</si>
  <si>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</si>
  <si>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</si>
  <si>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</si>
  <si>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</si>
  <si>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</si>
  <si>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</si>
  <si>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</si>
  <si>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</si>
  <si>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</si>
  <si>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</si>
  <si>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</si>
  <si>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</si>
  <si>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</si>
  <si>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</si>
  <si>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</si>
  <si>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</si>
  <si>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</si>
  <si>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</si>
  <si>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</si>
  <si>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</si>
  <si>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</si>
  <si>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</si>
  <si>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</si>
  <si>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</si>
  <si>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</si>
  <si>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</si>
  <si>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</si>
  <si>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</si>
  <si>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</si>
  <si>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</si>
  <si>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</si>
  <si>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</si>
  <si>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</si>
  <si>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</si>
  <si>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</si>
  <si>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</si>
  <si>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</si>
  <si>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</si>
  <si>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</si>
  <si>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</si>
  <si>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</si>
  <si>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</si>
  <si>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</si>
  <si>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</si>
  <si>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</si>
  <si>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</si>
  <si>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</si>
  <si>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</si>
  <si>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</si>
  <si>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</si>
  <si>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</si>
  <si>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</si>
  <si>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</si>
  <si>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</si>
  <si>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</si>
  <si>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</si>
  <si>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</si>
  <si>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</si>
  <si>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</si>
  <si>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</si>
  <si>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</si>
  <si>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</si>
  <si>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</si>
  <si>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</si>
  <si>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</si>
  <si>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</si>
  <si>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</si>
  <si>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</si>
  <si>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</si>
  <si>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</si>
  <si>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</si>
  <si>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</si>
  <si>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</si>
  <si>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</si>
  <si>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</si>
  <si>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</si>
  <si>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</si>
  <si>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</si>
  <si>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</si>
  <si>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</si>
  <si>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</si>
  <si>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</si>
  <si>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</si>
  <si>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</si>
  <si>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</si>
  <si>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</si>
  <si>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</si>
  <si>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</si>
  <si>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</si>
  <si>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</si>
  <si>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</si>
  <si>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</si>
  <si>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</si>
  <si>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</si>
  <si>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</si>
  <si>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</si>
  <si>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</si>
  <si>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</si>
  <si>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</si>
  <si>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</si>
  <si>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</si>
  <si>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</si>
  <si>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</si>
  <si>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</si>
  <si>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</si>
  <si>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</si>
  <si>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</si>
  <si>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</si>
  <si>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</si>
  <si>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</si>
  <si>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</si>
  <si>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</si>
  <si>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</si>
  <si>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</si>
  <si>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</si>
  <si>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</si>
  <si>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</si>
  <si>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</si>
  <si>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</si>
  <si>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</si>
  <si>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</si>
  <si>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</si>
  <si>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</si>
  <si>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</si>
  <si>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</si>
  <si>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</si>
  <si>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</si>
  <si>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</si>
  <si>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</si>
  <si>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</si>
  <si>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</si>
  <si>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</si>
  <si>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</si>
  <si>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</si>
  <si>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</si>
  <si>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</si>
  <si>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</si>
  <si>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</si>
  <si>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</si>
  <si>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</si>
  <si>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</si>
  <si>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</si>
  <si>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</si>
  <si>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</si>
  <si>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</si>
  <si>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</si>
  <si>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</si>
  <si>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</si>
  <si>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</si>
  <si>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</si>
  <si>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</si>
  <si>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</si>
  <si>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</si>
  <si>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</si>
  <si>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</si>
  <si>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</si>
  <si>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</si>
  <si>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</si>
  <si>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</si>
  <si>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</si>
  <si>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</si>
  <si>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</si>
  <si>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</si>
  <si>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</si>
  <si>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</si>
  <si>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</si>
  <si>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</si>
  <si>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</si>
  <si>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</si>
  <si>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</si>
  <si>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</si>
  <si>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</si>
  <si>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</si>
  <si>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</si>
  <si>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</si>
  <si>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</si>
  <si>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</si>
  <si>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</si>
  <si>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</si>
  <si>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</si>
  <si>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</si>
  <si>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</si>
  <si>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</si>
  <si>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</si>
  <si>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</si>
  <si>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</si>
  <si>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</si>
  <si>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</si>
  <si>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</si>
  <si>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</si>
  <si>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</si>
  <si>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</si>
  <si>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</si>
  <si>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</si>
  <si>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</si>
  <si>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</si>
  <si>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</si>
  <si>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</si>
  <si>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</si>
  <si>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</si>
  <si>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</si>
  <si>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</si>
  <si>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</si>
  <si>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</si>
  <si>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</si>
  <si>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</si>
  <si>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</si>
  <si>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</si>
  <si>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</si>
  <si>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</si>
  <si>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</si>
  <si>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</si>
  <si>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</si>
  <si>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</si>
  <si>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</si>
  <si>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</si>
  <si>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</si>
  <si>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</si>
  <si>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</si>
  <si>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</si>
  <si>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</si>
  <si>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</si>
  <si>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</si>
  <si>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</si>
  <si>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</si>
  <si>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</si>
  <si>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</si>
  <si>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</si>
  <si>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</si>
  <si>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</si>
  <si>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</si>
  <si>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</si>
  <si>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</si>
  <si>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</si>
  <si>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</si>
  <si>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</si>
  <si>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</si>
  <si>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</si>
  <si>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</si>
  <si>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</si>
  <si>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</si>
  <si>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</si>
  <si>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</si>
  <si>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</si>
  <si>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</si>
  <si>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</si>
  <si>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</si>
  <si>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</si>
  <si>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</si>
  <si>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</si>
  <si>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</si>
  <si>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</si>
  <si>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</si>
  <si>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</si>
  <si>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</si>
  <si>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</si>
  <si>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</si>
  <si>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</si>
  <si>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</si>
  <si>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</si>
  <si>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</si>
  <si>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</si>
  <si>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</si>
  <si>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</si>
  <si>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</si>
  <si>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</si>
  <si>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</si>
  <si>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</si>
  <si>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</si>
  <si>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</si>
  <si>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</si>
  <si>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</si>
  <si>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</si>
  <si>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</si>
  <si>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</si>
  <si>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</si>
  <si>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</si>
  <si>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</si>
  <si>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</si>
  <si>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</si>
  <si>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</si>
  <si>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</si>
  <si>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</si>
  <si>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</si>
  <si>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</si>
  <si>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</si>
  <si>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</si>
  <si>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</si>
  <si>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</si>
  <si>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</si>
  <si>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</si>
  <si>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</si>
  <si>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</si>
  <si>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</si>
  <si>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</si>
  <si>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</si>
  <si>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</si>
  <si>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</si>
  <si>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</si>
  <si>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</si>
  <si>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</si>
  <si>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</si>
  <si>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</si>
  <si>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</si>
  <si>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</si>
  <si>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</si>
  <si>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</si>
  <si>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</si>
  <si>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</si>
  <si>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</si>
  <si>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</si>
  <si>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</si>
  <si>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</si>
  <si>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</si>
  <si>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</si>
  <si>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</si>
  <si>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</si>
  <si>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</si>
  <si>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</si>
  <si>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</si>
  <si>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</si>
  <si>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</si>
  <si>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</si>
  <si>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</si>
  <si>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</si>
  <si>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</si>
  <si>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</si>
  <si>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</si>
  <si>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</si>
  <si>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</si>
  <si>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</si>
  <si>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</si>
  <si>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</si>
  <si>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</si>
  <si>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</si>
  <si>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</si>
  <si>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</si>
  <si>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</si>
  <si>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</si>
  <si>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</si>
  <si>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</si>
  <si>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</si>
  <si>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</si>
  <si>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</si>
  <si>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</si>
  <si>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</si>
  <si>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</si>
  <si>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</si>
  <si>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</si>
  <si>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</si>
  <si>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</si>
  <si>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</si>
  <si>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</si>
  <si>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</si>
  <si>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</si>
  <si>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</si>
  <si>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</si>
  <si>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</si>
  <si>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</si>
  <si>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</si>
  <si>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</si>
  <si>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</si>
  <si>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</si>
  <si>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</si>
  <si>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</si>
  <si>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</si>
  <si>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</si>
  <si>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</si>
  <si>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</si>
  <si>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</si>
  <si>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</si>
  <si>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</si>
  <si>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</si>
  <si>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</si>
  <si>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</si>
  <si>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</si>
  <si>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</si>
  <si>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</si>
  <si>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</si>
  <si>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</si>
  <si>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</si>
  <si>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</si>
  <si>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</si>
  <si>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</si>
  <si>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</si>
  <si>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</si>
  <si>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</si>
  <si>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</si>
  <si>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</si>
  <si>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</si>
  <si>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</si>
  <si>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</si>
  <si>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</si>
  <si>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</si>
  <si>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</si>
  <si>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</si>
  <si>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</si>
  <si>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</si>
  <si>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</si>
  <si>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</si>
  <si>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</si>
  <si>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</si>
  <si>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</si>
  <si>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</si>
  <si>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</si>
  <si>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</si>
  <si>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</si>
  <si>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</si>
  <si>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</si>
  <si>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</si>
  <si>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</si>
  <si>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</si>
  <si>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</si>
  <si>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</si>
  <si>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</si>
  <si>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</si>
  <si>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</si>
  <si>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</si>
  <si>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</si>
  <si>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</si>
  <si>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</si>
  <si>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</si>
  <si>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</si>
  <si>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</si>
  <si>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</si>
  <si>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</si>
  <si>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</si>
  <si>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</si>
  <si>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</si>
  <si>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</si>
  <si>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</si>
  <si>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</si>
  <si>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</si>
  <si>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</si>
  <si>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</si>
  <si>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</si>
  <si>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</si>
  <si>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</si>
  <si>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</si>
  <si>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</si>
  <si>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</si>
  <si>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</si>
  <si>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</si>
  <si>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</si>
  <si>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</si>
  <si>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</si>
  <si>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</si>
  <si>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</si>
  <si>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</si>
  <si>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</si>
  <si>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</si>
  <si>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</si>
  <si>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</si>
  <si>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</si>
  <si>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</si>
  <si>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</si>
  <si>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</si>
  <si>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</si>
  <si>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</si>
  <si>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</si>
  <si>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</si>
  <si>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</si>
  <si>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</si>
  <si>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</si>
  <si>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</si>
  <si>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</si>
  <si>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</si>
  <si>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</si>
  <si>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</si>
  <si>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</si>
  <si>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</si>
  <si>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</si>
  <si>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</si>
  <si>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</si>
  <si>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</si>
  <si>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</si>
  <si>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</si>
  <si>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</si>
  <si>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</si>
  <si>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</si>
  <si>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</si>
  <si>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</si>
  <si>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</si>
  <si>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</si>
  <si>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</si>
  <si>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</si>
  <si>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</si>
  <si>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</si>
  <si>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</si>
  <si>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</si>
  <si>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</si>
  <si>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</si>
  <si>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</si>
  <si>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</si>
  <si>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</si>
  <si>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</si>
  <si>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</si>
  <si>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</si>
  <si>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</si>
  <si>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</si>
  <si>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</si>
  <si>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</si>
  <si>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</si>
  <si>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</si>
  <si>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</si>
  <si>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</si>
  <si>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</si>
  <si>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</si>
  <si>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</si>
  <si>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</si>
  <si>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</si>
  <si>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</si>
  <si>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</si>
  <si>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</si>
  <si>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</si>
  <si>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</si>
  <si>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</si>
  <si>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</si>
  <si>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</si>
  <si>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</si>
  <si>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</si>
  <si>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</si>
  <si>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</si>
  <si>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</si>
  <si>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</si>
  <si>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</si>
  <si>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</si>
  <si>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</si>
  <si>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</si>
  <si>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</si>
  <si>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</si>
  <si>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</si>
  <si>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</si>
  <si>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</si>
  <si>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</si>
  <si>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</si>
  <si>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</si>
  <si>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</si>
  <si>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</si>
  <si>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</si>
  <si>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</si>
  <si>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</si>
  <si>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</si>
  <si>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</si>
  <si>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</si>
  <si>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</si>
  <si>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</si>
  <si>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</si>
  <si>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</si>
  <si>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</si>
  <si>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</si>
  <si>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</si>
  <si>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</si>
  <si>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</si>
  <si>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</si>
  <si>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</si>
  <si>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</si>
  <si>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</si>
  <si>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</si>
  <si>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</si>
  <si>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</si>
  <si>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</si>
  <si>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</si>
  <si>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</si>
  <si>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</si>
  <si>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</si>
  <si>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</si>
  <si>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</si>
  <si>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</si>
  <si>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</si>
  <si>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</si>
  <si>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</si>
  <si>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</si>
  <si>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</si>
  <si>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</si>
  <si>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</si>
  <si>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</si>
  <si>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</si>
  <si>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</si>
  <si>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</si>
  <si>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</si>
  <si>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</si>
  <si>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</si>
  <si>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</si>
  <si>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</si>
  <si>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</si>
  <si>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</si>
  <si>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</si>
  <si>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</si>
  <si>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</si>
  <si>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</si>
  <si>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</si>
  <si>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</si>
  <si>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</si>
  <si>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</si>
  <si>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</si>
  <si>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</si>
  <si>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</si>
  <si>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</si>
  <si>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</si>
  <si>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</si>
  <si>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</si>
  <si>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</si>
  <si>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</si>
  <si>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</si>
  <si>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</si>
  <si>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</si>
  <si>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</si>
  <si>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</si>
  <si>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</si>
  <si>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</si>
  <si>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</si>
  <si>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</si>
  <si>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</si>
  <si>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</si>
  <si>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</si>
  <si>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</si>
  <si>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</si>
  <si>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</si>
  <si>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</si>
  <si>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</si>
  <si>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</si>
  <si>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</si>
  <si>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</si>
  <si>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</si>
  <si>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</si>
  <si>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</si>
  <si>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</si>
  <si>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</si>
  <si>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</si>
  <si>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</si>
  <si>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</si>
  <si>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</si>
  <si>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</si>
  <si>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</si>
  <si>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</si>
  <si>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</si>
  <si>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</si>
  <si>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</si>
  <si>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</si>
  <si>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</si>
  <si>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</si>
  <si>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</si>
  <si>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</si>
  <si>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</si>
  <si>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</si>
  <si>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</si>
  <si>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</si>
  <si>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</si>
  <si>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</si>
  <si>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</si>
  <si>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</si>
  <si>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</si>
  <si>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</si>
  <si>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</si>
  <si>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</si>
  <si>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</si>
  <si>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</si>
  <si>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</si>
  <si>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</si>
  <si>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</si>
  <si>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</si>
  <si>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</si>
  <si>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</si>
  <si>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</si>
  <si>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</si>
  <si>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</si>
  <si>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</si>
  <si>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</si>
  <si>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</si>
  <si>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</si>
  <si>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</si>
  <si>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</si>
  <si>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</si>
  <si>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</si>
  <si>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</si>
  <si>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</si>
  <si>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</si>
  <si>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</si>
  <si>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</si>
  <si>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</si>
  <si>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</si>
  <si>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</si>
  <si>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</si>
  <si>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</si>
  <si>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</si>
  <si>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</si>
  <si>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</si>
  <si>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</si>
  <si>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</si>
  <si>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</si>
  <si>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</si>
  <si>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</si>
  <si>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</si>
  <si>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</si>
  <si>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</si>
  <si>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</si>
  <si>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</si>
  <si>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</si>
  <si>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</si>
  <si>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</si>
  <si>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</si>
  <si>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</si>
  <si>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</si>
  <si>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</si>
  <si>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</si>
  <si>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</si>
  <si>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</si>
  <si>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</si>
  <si>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</si>
  <si>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</si>
  <si>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</si>
  <si>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</si>
  <si>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</si>
  <si>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</si>
  <si>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</si>
  <si>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</si>
  <si>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</si>
  <si>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</si>
  <si>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</si>
  <si>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</si>
  <si>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</si>
  <si>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</si>
  <si>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</si>
  <si>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</si>
  <si>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</si>
  <si>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</si>
  <si>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</si>
  <si>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</si>
  <si>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</si>
  <si>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</si>
  <si>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</si>
  <si>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</si>
  <si>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</si>
  <si>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</si>
  <si>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</si>
  <si>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</si>
  <si>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</si>
  <si>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</si>
  <si>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</si>
  <si>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</si>
  <si>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</si>
  <si>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</si>
  <si>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</si>
  <si>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</si>
  <si>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</si>
  <si>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</si>
  <si>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</si>
  <si>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</si>
  <si>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</si>
  <si>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</si>
  <si>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</si>
  <si>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</si>
  <si>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</si>
  <si>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</si>
  <si>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</si>
  <si>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</si>
  <si>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</si>
  <si>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</si>
  <si>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</si>
  <si>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</si>
  <si>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</si>
  <si>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</si>
  <si>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</si>
  <si>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</si>
  <si>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</si>
  <si>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</si>
  <si>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</si>
  <si>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</si>
  <si>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</si>
  <si>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</si>
  <si>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</si>
  <si>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</si>
  <si>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</si>
  <si>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</si>
  <si>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</si>
  <si>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</si>
  <si>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</si>
  <si>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</si>
  <si>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</si>
  <si>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</si>
  <si>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</si>
  <si>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</si>
  <si>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</si>
  <si>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</si>
  <si>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</si>
  <si>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</si>
  <si>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</si>
  <si>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</si>
  <si>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</si>
  <si>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</si>
  <si>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</si>
  <si>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</si>
  <si>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</si>
  <si>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</si>
  <si>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</si>
  <si>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</si>
  <si>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</si>
  <si>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</si>
  <si>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</si>
  <si>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</si>
  <si>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</si>
  <si>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</si>
  <si>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</si>
  <si>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</si>
  <si>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</si>
  <si>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</si>
  <si>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</si>
  <si>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</si>
  <si>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</si>
  <si>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</si>
  <si>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</si>
  <si>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</si>
  <si>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</si>
  <si>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</si>
  <si>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</si>
  <si>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</si>
  <si>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</si>
  <si>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</si>
  <si>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</si>
  <si>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</si>
  <si>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</si>
  <si>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</si>
  <si>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</si>
  <si>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</si>
  <si>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</si>
  <si>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</si>
  <si>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</si>
  <si>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</si>
  <si>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</si>
  <si>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</si>
  <si>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</si>
  <si>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</si>
  <si>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</si>
  <si>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</si>
  <si>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</si>
  <si>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</si>
  <si>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</si>
  <si>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</si>
  <si>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</si>
  <si>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</si>
  <si>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</si>
  <si>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</si>
  <si>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</si>
  <si>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</si>
  <si>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</si>
  <si>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</si>
  <si>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</si>
  <si>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</si>
  <si>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</si>
  <si>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</si>
  <si>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</si>
  <si>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</si>
  <si>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</si>
  <si>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</si>
  <si>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</si>
  <si>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</si>
  <si>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</si>
  <si>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</si>
  <si>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</si>
  <si>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</si>
  <si>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</si>
  <si>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</si>
  <si>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</si>
  <si>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</si>
  <si>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</si>
  <si>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</si>
  <si>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</si>
  <si>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</si>
  <si>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</si>
  <si>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</si>
  <si>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</si>
  <si>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</si>
  <si>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</si>
  <si>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</si>
  <si>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</si>
  <si>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</si>
  <si>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</si>
  <si>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</si>
  <si>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</si>
  <si>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</si>
  <si>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</si>
  <si>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</si>
  <si>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</si>
  <si>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</si>
  <si>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</si>
  <si>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</si>
  <si>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</si>
  <si>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</si>
  <si>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</si>
  <si>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</si>
  <si>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</si>
  <si>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</si>
  <si>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</si>
  <si>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</si>
  <si>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</si>
  <si>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</si>
  <si>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</si>
  <si>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</si>
  <si>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</si>
  <si>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</si>
  <si>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</si>
  <si>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</si>
  <si>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</si>
  <si>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</si>
  <si>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</si>
  <si>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</si>
  <si>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</si>
  <si>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</si>
  <si>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</si>
  <si>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</si>
  <si>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</si>
  <si>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</si>
  <si>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</si>
  <si>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</si>
  <si>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</si>
  <si>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</si>
  <si>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</si>
  <si>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</si>
  <si>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</si>
  <si>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</si>
  <si>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</si>
  <si>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</si>
  <si>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</si>
  <si>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</si>
  <si>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</si>
  <si>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</si>
  <si>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</si>
  <si>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</si>
  <si>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</si>
  <si>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</si>
  <si>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</si>
  <si>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</si>
  <si>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</si>
  <si>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</si>
  <si>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</si>
  <si>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</si>
  <si>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</si>
  <si>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</si>
  <si>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</si>
  <si>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</si>
  <si>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</si>
  <si>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</si>
  <si>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</si>
  <si>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</si>
  <si>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</si>
  <si>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</si>
  <si>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</si>
  <si>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</si>
  <si>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</si>
  <si>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</si>
  <si>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</si>
  <si>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</si>
  <si>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</si>
  <si>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</si>
  <si>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</si>
  <si>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</si>
  <si>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</si>
  <si>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</si>
  <si>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</si>
  <si>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</si>
  <si>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</si>
  <si>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</si>
  <si>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</si>
  <si>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</si>
  <si>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</si>
  <si>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</si>
  <si>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</si>
  <si>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</si>
  <si>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</si>
  <si>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</si>
  <si>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</si>
  <si>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</si>
  <si>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</si>
  <si>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</si>
  <si>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</si>
  <si>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</si>
  <si>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</si>
  <si>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</si>
  <si>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</si>
  <si>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</si>
  <si>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</si>
  <si>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</si>
  <si>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</si>
  <si>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</si>
  <si>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</si>
  <si>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</si>
  <si>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</si>
  <si>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</si>
  <si>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</si>
  <si>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</si>
  <si>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</si>
  <si>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</si>
  <si>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</si>
  <si>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</si>
  <si>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</si>
  <si>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</si>
  <si>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</si>
  <si>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</si>
  <si>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</si>
  <si>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</si>
  <si>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</si>
  <si>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</si>
  <si>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</si>
  <si>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</si>
  <si>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</si>
  <si>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</si>
  <si>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</si>
  <si>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</si>
  <si>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</si>
  <si>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</si>
  <si>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</si>
  <si>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</si>
  <si>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</si>
  <si>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</si>
  <si>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</si>
  <si>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</si>
  <si>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</si>
  <si>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</si>
  <si>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</si>
  <si>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</si>
  <si>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</si>
  <si>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</si>
  <si>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</si>
  <si>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</si>
  <si>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</si>
  <si>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</si>
  <si>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</si>
  <si>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</si>
  <si>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</si>
  <si>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</si>
  <si>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</si>
  <si>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</si>
  <si>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</si>
  <si>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</si>
  <si>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</si>
  <si>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</si>
  <si>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</si>
  <si>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</si>
  <si>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</si>
  <si>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</si>
  <si>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</si>
  <si>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</si>
  <si>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</si>
  <si>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</si>
  <si>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</si>
  <si>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</si>
  <si>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</si>
  <si>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</si>
  <si>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</si>
  <si>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</si>
  <si>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</si>
  <si>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</si>
  <si>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</si>
  <si>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</si>
  <si>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</si>
  <si>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</si>
  <si>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</si>
  <si>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</si>
  <si>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</si>
  <si>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</si>
  <si>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</si>
  <si>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</si>
  <si>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</si>
  <si>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</si>
  <si>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</si>
  <si>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</si>
  <si>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</si>
  <si>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</si>
  <si>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</si>
  <si>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</si>
  <si>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</si>
  <si>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</si>
  <si>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</si>
  <si>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</si>
  <si>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</si>
  <si>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</si>
  <si>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</si>
  <si>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</si>
  <si>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</si>
  <si>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</si>
  <si>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</si>
  <si>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</si>
  <si>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</si>
  <si>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</si>
  <si>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</si>
  <si>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</si>
  <si>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</si>
  <si>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</si>
  <si>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</si>
  <si>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</si>
  <si>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</si>
  <si>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</si>
  <si>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</si>
  <si>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</si>
  <si>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</si>
  <si>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</si>
  <si>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</si>
  <si>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</si>
  <si>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</si>
  <si>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</si>
  <si>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</si>
  <si>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</si>
  <si>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</si>
  <si>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</si>
  <si>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</si>
  <si>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</si>
  <si>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</si>
  <si>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</si>
  <si>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</si>
  <si>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</si>
  <si>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</si>
  <si>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</si>
  <si>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</si>
  <si>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</si>
  <si>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</si>
  <si>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</si>
  <si>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</si>
  <si>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</si>
  <si>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</si>
  <si>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</si>
  <si>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</si>
  <si>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</si>
  <si>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</si>
  <si>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</si>
  <si>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</si>
  <si>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</si>
  <si>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</si>
  <si>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</si>
  <si>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</si>
  <si>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</si>
  <si>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</si>
  <si>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</si>
  <si>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</si>
  <si>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</si>
  <si>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</si>
  <si>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</si>
  <si>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</si>
  <si>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</si>
  <si>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</si>
  <si>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</si>
  <si>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</si>
  <si>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</si>
  <si>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</si>
  <si>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</si>
  <si>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</si>
  <si>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</si>
  <si>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</si>
  <si>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</si>
  <si>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</si>
  <si>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</si>
  <si>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</si>
  <si>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</si>
  <si>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</si>
  <si>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</si>
  <si>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</si>
  <si>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</si>
  <si>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</si>
  <si>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</si>
  <si>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</si>
  <si>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</si>
  <si>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</si>
  <si>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</si>
  <si>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</si>
  <si>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</si>
  <si>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</si>
  <si>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</si>
  <si>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</si>
  <si>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</si>
  <si>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</si>
  <si>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</si>
  <si>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</si>
  <si>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</si>
  <si>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</si>
  <si>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</si>
  <si>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</si>
  <si>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</si>
  <si>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</si>
  <si>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</si>
  <si>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</si>
  <si>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</si>
  <si>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</si>
  <si>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</si>
  <si>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</si>
  <si>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</si>
  <si>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</si>
  <si>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</si>
  <si>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</si>
  <si>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</si>
  <si>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</si>
  <si>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</si>
  <si>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</si>
  <si>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</si>
  <si>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</si>
  <si>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</si>
  <si>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</si>
  <si>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</si>
  <si>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</si>
  <si>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</si>
  <si>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</si>
  <si>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</si>
  <si>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</si>
  <si>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</si>
  <si>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</si>
  <si>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</si>
  <si>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</si>
  <si>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</si>
  <si>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</si>
  <si>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</si>
  <si>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</si>
  <si>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</si>
  <si>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</si>
  <si>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</si>
  <si>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</si>
  <si>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</si>
  <si>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</si>
  <si>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</si>
  <si>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</si>
  <si>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</si>
  <si>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</si>
  <si>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</si>
  <si>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</si>
  <si>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</si>
  <si>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</si>
  <si>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</si>
  <si>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</si>
  <si>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</si>
  <si>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</si>
  <si>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</si>
  <si>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</si>
  <si>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</si>
  <si>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</si>
  <si>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</si>
  <si>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</si>
  <si>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</si>
  <si>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</si>
  <si>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</si>
  <si>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</si>
  <si>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</si>
  <si>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</si>
  <si>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</si>
  <si>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</si>
  <si>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</si>
  <si>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</si>
  <si>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</si>
  <si>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</si>
  <si>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</si>
  <si>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</si>
  <si>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</si>
  <si>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</si>
  <si>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</si>
  <si>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</si>
  <si>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</si>
  <si>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</si>
  <si>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</si>
  <si>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</si>
  <si>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</si>
  <si>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</si>
  <si>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</si>
  <si>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</si>
  <si>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</si>
  <si>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</si>
  <si>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</si>
  <si>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</si>
  <si>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</si>
  <si>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</si>
  <si>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</si>
  <si>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</si>
  <si>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</si>
  <si>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</si>
  <si>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</si>
  <si>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</si>
  <si>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</si>
  <si>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</si>
  <si>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</si>
  <si>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</si>
  <si>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</si>
  <si>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</si>
  <si>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</si>
  <si>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</si>
  <si>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</si>
  <si>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</si>
  <si>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</si>
  <si>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</si>
  <si>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</si>
  <si>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</si>
  <si>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</si>
  <si>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</si>
  <si>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</si>
  <si>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</si>
  <si>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</si>
  <si>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</si>
  <si>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</si>
  <si>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</si>
  <si>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</si>
  <si>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</si>
  <si>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</si>
  <si>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</si>
  <si>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</si>
  <si>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</si>
  <si>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</si>
  <si>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</si>
  <si>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</si>
  <si>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</si>
  <si>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</si>
  <si>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</si>
  <si>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</si>
  <si>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</si>
  <si>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</si>
  <si>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</si>
  <si>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</si>
  <si>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</si>
  <si>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</si>
  <si>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</si>
  <si>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</si>
  <si>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</si>
  <si>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</si>
  <si>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</si>
  <si>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</si>
  <si>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</si>
  <si>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</si>
  <si>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</si>
  <si>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</si>
  <si>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</si>
  <si>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</si>
  <si>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</si>
  <si>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</si>
  <si>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</si>
  <si>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</si>
  <si>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</si>
  <si>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</si>
  <si>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</si>
  <si>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</si>
  <si>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</si>
  <si>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</si>
  <si>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</si>
  <si>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</si>
  <si>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</si>
  <si>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</si>
  <si>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</si>
  <si>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</si>
  <si>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</si>
  <si>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</si>
  <si>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</si>
  <si>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</si>
  <si>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</si>
  <si>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</si>
  <si>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</si>
  <si>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</si>
  <si>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</si>
  <si>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</si>
  <si>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</si>
  <si>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</si>
  <si>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</si>
  <si>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</si>
  <si>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</si>
  <si>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</si>
  <si>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</si>
  <si>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</si>
  <si>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</si>
  <si>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</si>
  <si>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</si>
  <si>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</si>
  <si>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</si>
  <si>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</si>
  <si>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</si>
  <si>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</si>
  <si>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</si>
  <si>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</si>
  <si>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</si>
  <si>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</si>
  <si>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</si>
  <si>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</si>
  <si>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</si>
  <si>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</si>
  <si>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</si>
  <si>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</si>
  <si>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</si>
  <si>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</si>
  <si>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</si>
  <si>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</si>
  <si>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</si>
  <si>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</si>
  <si>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</si>
  <si>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</si>
  <si>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</si>
  <si>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</si>
  <si>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</si>
  <si>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</si>
  <si>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</si>
  <si>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</si>
  <si>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</si>
  <si>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</si>
  <si>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</si>
  <si>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</si>
  <si>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</si>
  <si>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</si>
  <si>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</si>
  <si>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</si>
  <si>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</si>
  <si>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</si>
  <si>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</si>
  <si>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</si>
  <si>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</si>
  <si>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</si>
  <si>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</si>
  <si>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</si>
  <si>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</si>
  <si>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</si>
  <si>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</si>
  <si>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</si>
  <si>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</si>
  <si>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</si>
  <si>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</si>
  <si>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</si>
  <si>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</si>
  <si>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</si>
  <si>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</si>
  <si>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</si>
  <si>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</si>
  <si>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</si>
  <si>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</si>
  <si>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</si>
  <si>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</si>
  <si>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</si>
  <si>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</si>
  <si>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</si>
  <si>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</si>
  <si>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</si>
  <si>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</si>
  <si>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</si>
  <si>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</si>
  <si>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</si>
  <si>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</si>
  <si>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</si>
  <si>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</si>
  <si>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</si>
  <si>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</si>
  <si>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</si>
  <si>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</si>
  <si>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</si>
  <si>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</si>
  <si>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</si>
  <si>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</si>
  <si>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</si>
  <si>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</si>
  <si>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</si>
  <si>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</si>
  <si>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</si>
  <si>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</si>
  <si>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</si>
  <si>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</si>
  <si>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</si>
  <si>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</si>
  <si>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</si>
  <si>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</si>
  <si>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</si>
  <si>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</si>
  <si>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</si>
  <si>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</si>
  <si>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</si>
  <si>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</si>
  <si>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</si>
  <si>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</si>
  <si>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</si>
  <si>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</si>
  <si>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</si>
  <si>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</si>
  <si>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</si>
  <si>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</si>
  <si>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</si>
  <si>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</si>
  <si>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</si>
  <si>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</si>
  <si>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</si>
  <si>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</si>
  <si>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</si>
  <si>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</si>
  <si>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</si>
  <si>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</si>
  <si>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</si>
  <si>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</si>
  <si>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</si>
  <si>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</si>
  <si>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</si>
  <si>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</si>
  <si>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</si>
  <si>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</si>
  <si>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</si>
  <si>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</si>
  <si>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</si>
  <si>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</si>
  <si>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</si>
  <si>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</si>
  <si>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</si>
  <si>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</si>
  <si>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</si>
  <si>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</si>
  <si>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</si>
  <si>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</si>
  <si>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</si>
  <si>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</si>
  <si>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</si>
  <si>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</si>
  <si>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</si>
  <si>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</si>
  <si>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</si>
  <si>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</si>
  <si>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</si>
  <si>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</si>
  <si>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</si>
  <si>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</si>
  <si>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</si>
  <si>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</si>
  <si>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</si>
  <si>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</si>
  <si>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</si>
  <si>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</si>
  <si>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</si>
  <si>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</si>
  <si>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</si>
  <si>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</si>
  <si>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</si>
  <si>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</si>
  <si>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</si>
  <si>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</si>
  <si>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</si>
  <si>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</si>
  <si>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</si>
  <si>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</si>
  <si>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</si>
  <si>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</si>
  <si>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</si>
  <si>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</si>
  <si>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</si>
  <si>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</si>
  <si>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</si>
  <si>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</si>
  <si>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</si>
  <si>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</si>
  <si>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</si>
  <si>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</si>
  <si>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</si>
  <si>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</si>
  <si>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</si>
  <si>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</si>
  <si>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</si>
  <si>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</si>
  <si>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</si>
  <si>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</si>
  <si>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</si>
  <si>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</si>
  <si>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</si>
  <si>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</si>
  <si>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</si>
  <si>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</si>
  <si>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</si>
  <si>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</si>
  <si>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</si>
  <si>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</si>
  <si>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</si>
  <si>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</si>
  <si>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</si>
  <si>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</si>
  <si>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</si>
  <si>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</si>
  <si>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</si>
  <si>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</si>
  <si>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</si>
  <si>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</si>
  <si>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</si>
  <si>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</si>
  <si>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</si>
  <si>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</si>
  <si>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</si>
  <si>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</si>
  <si>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</si>
  <si>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</si>
  <si>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</si>
  <si>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</si>
  <si>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</si>
  <si>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</si>
  <si>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</si>
  <si>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</si>
  <si>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</si>
  <si>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</si>
  <si>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</si>
  <si>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</si>
  <si>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</si>
  <si>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</si>
  <si>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</si>
  <si>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</si>
  <si>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</si>
  <si>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</si>
  <si>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</si>
  <si>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</si>
  <si>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</si>
  <si>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</si>
  <si>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</si>
  <si>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</si>
  <si>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</si>
  <si>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</si>
  <si>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</si>
  <si>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</si>
  <si>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</si>
  <si>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</si>
  <si>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</si>
  <si>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</si>
  <si>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</si>
  <si>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</si>
  <si>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</si>
  <si>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</si>
  <si>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</si>
  <si>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</si>
  <si>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</si>
  <si>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</si>
  <si>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</si>
  <si>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</si>
  <si>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</si>
  <si>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</si>
  <si>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</si>
  <si>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</si>
  <si>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</si>
  <si>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</si>
  <si>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</si>
  <si>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</si>
  <si>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</si>
  <si>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</si>
  <si>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</si>
  <si>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</si>
  <si>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</si>
  <si>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</si>
  <si>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</si>
  <si>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</si>
  <si>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</si>
  <si>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</si>
  <si>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</si>
  <si>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</si>
  <si>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</si>
  <si>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</si>
  <si>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</si>
  <si>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</si>
  <si>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</si>
  <si>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</si>
  <si>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</si>
  <si>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</si>
  <si>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</si>
  <si>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</si>
  <si>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</si>
  <si>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</si>
  <si>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</si>
  <si>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</si>
  <si>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</si>
  <si>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</si>
  <si>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</si>
  <si>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</si>
  <si>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</si>
  <si>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</si>
  <si>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</si>
  <si>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</si>
  <si>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</si>
  <si>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</si>
  <si>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</si>
  <si>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</si>
  <si>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</si>
  <si>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</si>
  <si>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</si>
  <si>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</si>
  <si>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</si>
  <si>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</si>
  <si>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</si>
  <si>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</si>
  <si>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</si>
  <si>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</si>
  <si>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</si>
  <si>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</si>
  <si>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</si>
  <si>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</si>
  <si>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</si>
  <si>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</si>
  <si>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</si>
  <si>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</si>
  <si>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</si>
  <si>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</si>
  <si>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</si>
  <si>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</si>
  <si>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</si>
  <si>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</si>
  <si>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</si>
  <si>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</si>
  <si>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</si>
  <si>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</si>
  <si>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</si>
  <si>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</si>
  <si>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</si>
  <si>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</si>
  <si>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</si>
  <si>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</si>
  <si>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</si>
  <si>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</si>
  <si>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</si>
  <si>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</si>
  <si>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</si>
  <si>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</si>
  <si>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</si>
  <si>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</si>
  <si>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</si>
  <si>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</si>
  <si>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</si>
  <si>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</si>
  <si>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</si>
  <si>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</si>
  <si>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</si>
  <si>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</si>
  <si>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</si>
  <si>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</si>
  <si>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</si>
  <si>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</si>
  <si>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</si>
  <si>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</si>
  <si>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</si>
  <si>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</si>
  <si>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</si>
  <si>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</si>
  <si>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</si>
  <si>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</si>
  <si>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</si>
  <si>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</si>
  <si>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</si>
  <si>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</si>
  <si>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</si>
  <si>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</si>
  <si>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</si>
  <si>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</si>
  <si>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</si>
  <si>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</si>
  <si>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</si>
  <si>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</si>
  <si>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</si>
  <si>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</si>
  <si>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</si>
  <si>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</si>
  <si>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</si>
  <si>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</si>
  <si>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</si>
  <si>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</si>
  <si>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</si>
  <si>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</si>
  <si>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</si>
  <si>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</si>
  <si>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</si>
  <si>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</si>
  <si>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</si>
  <si>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</si>
  <si>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</si>
  <si>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</si>
  <si>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</si>
  <si>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</si>
  <si>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</si>
  <si>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</si>
  <si>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</si>
  <si>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</si>
  <si>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</si>
  <si>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</si>
  <si>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</si>
  <si>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</si>
  <si>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</si>
  <si>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</si>
  <si>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</si>
  <si>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</si>
  <si>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</si>
  <si>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</si>
  <si>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</si>
  <si>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</si>
  <si>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</si>
  <si>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</si>
  <si>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</si>
  <si>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</si>
  <si>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</si>
  <si>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</si>
  <si>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</si>
  <si>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</si>
  <si>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</si>
  <si>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</si>
  <si>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</si>
  <si>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</si>
  <si>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</si>
  <si>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</si>
  <si>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</si>
  <si>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</si>
  <si>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</si>
  <si>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</si>
  <si>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</si>
  <si>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</si>
  <si>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</si>
  <si>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</si>
  <si>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</si>
  <si>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</si>
  <si>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</si>
  <si>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</si>
  <si>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</si>
  <si>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</si>
  <si>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</si>
  <si>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</si>
  <si>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</si>
  <si>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</si>
  <si>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</si>
  <si>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</si>
  <si>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</si>
  <si>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</si>
  <si>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</si>
  <si>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</si>
  <si>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</si>
  <si>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</si>
  <si>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</si>
  <si>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</si>
  <si>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</si>
  <si>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</si>
  <si>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</si>
  <si>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</si>
  <si>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</si>
  <si>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</si>
  <si>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</si>
  <si>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</si>
  <si>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</si>
  <si>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</si>
  <si>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</si>
  <si>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</si>
  <si>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</si>
  <si>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</si>
  <si>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</si>
  <si>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</si>
  <si>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</si>
  <si>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</si>
  <si>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</si>
  <si>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</si>
  <si>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</si>
  <si>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</si>
  <si>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</si>
  <si>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</si>
  <si>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</si>
  <si>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</si>
  <si>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</si>
  <si>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</si>
  <si>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</si>
  <si>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</si>
  <si>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</si>
  <si>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</si>
  <si>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</si>
  <si>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</si>
  <si>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</si>
  <si>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</si>
  <si>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</si>
  <si>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</si>
  <si>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</si>
  <si>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</si>
  <si>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</si>
  <si>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</si>
  <si>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</si>
  <si>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</si>
  <si>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</si>
  <si>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</si>
  <si>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</si>
  <si>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</si>
  <si>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</si>
  <si>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</si>
  <si>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</si>
  <si>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</si>
  <si>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</si>
  <si>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</si>
  <si>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</si>
  <si>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</si>
  <si>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</si>
  <si>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</si>
  <si>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</si>
  <si>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</si>
  <si>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</si>
  <si>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</si>
  <si>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</si>
  <si>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</si>
  <si>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</si>
  <si>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</si>
  <si>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</si>
  <si>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</si>
  <si>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</si>
  <si>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</si>
  <si>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</si>
  <si>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</si>
  <si>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</si>
  <si>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</si>
  <si>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</si>
  <si>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</si>
  <si>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</si>
  <si>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</si>
  <si>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</si>
  <si>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</si>
  <si>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</si>
  <si>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</si>
  <si>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</si>
  <si>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</si>
  <si>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</si>
  <si>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</si>
  <si>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</si>
  <si>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</si>
  <si>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</si>
  <si>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</si>
  <si>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</si>
  <si>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</si>
  <si>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</si>
  <si>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</si>
  <si>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</si>
  <si>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</si>
  <si>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</si>
  <si>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</si>
  <si>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</si>
  <si>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</si>
  <si>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</si>
  <si>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</si>
  <si>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</si>
  <si>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</si>
  <si>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</si>
  <si>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</si>
  <si>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</si>
  <si>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</si>
  <si>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</si>
  <si>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</si>
  <si>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</si>
  <si>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</si>
  <si>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</si>
  <si>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</si>
  <si>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</si>
  <si>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</si>
  <si>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</si>
  <si>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</si>
  <si>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</si>
  <si>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</si>
  <si>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</si>
  <si>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</si>
  <si>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</si>
  <si>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</si>
  <si>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</si>
  <si>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</si>
  <si>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</si>
  <si>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</si>
  <si>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</si>
  <si>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</si>
  <si>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</si>
  <si>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</si>
  <si>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</si>
  <si>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</si>
  <si>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</si>
  <si>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</si>
  <si>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</si>
  <si>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</si>
  <si>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</si>
  <si>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</si>
  <si>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</si>
  <si>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</si>
  <si>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</si>
  <si>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</si>
  <si>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</si>
  <si>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</si>
  <si>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</si>
  <si>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</si>
  <si>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</si>
  <si>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</si>
  <si>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</si>
  <si>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</si>
  <si>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</si>
  <si>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</si>
  <si>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</si>
  <si>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</si>
  <si>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</si>
  <si>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</si>
  <si>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</si>
  <si>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</si>
  <si>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</si>
  <si>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</si>
  <si>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</si>
  <si>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</si>
  <si>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</si>
  <si>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</si>
  <si>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</si>
  <si>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</si>
  <si>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</si>
  <si>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</si>
  <si>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</si>
  <si>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</si>
  <si>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</si>
  <si>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</si>
  <si>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</si>
  <si>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</si>
  <si>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</si>
  <si>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</si>
  <si>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</si>
  <si>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</si>
  <si>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</si>
  <si>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</si>
  <si>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</si>
  <si>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</si>
  <si>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</si>
  <si>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</si>
  <si>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</si>
  <si>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</si>
  <si>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</si>
  <si>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</si>
  <si>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</si>
  <si>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</si>
  <si>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</si>
  <si>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</si>
  <si>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</si>
  <si>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</si>
  <si>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</si>
  <si>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</si>
  <si>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</si>
  <si>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</si>
  <si>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</si>
  <si>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</si>
  <si>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</si>
  <si>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</si>
  <si>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</si>
  <si>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</si>
  <si>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</si>
  <si>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</si>
  <si>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</si>
  <si>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</si>
  <si>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</si>
  <si>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</si>
  <si>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</si>
  <si>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</si>
  <si>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</si>
  <si>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</si>
  <si>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</si>
  <si>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</si>
  <si>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</si>
  <si>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</si>
  <si>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</si>
  <si>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</si>
  <si>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</si>
  <si>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</si>
  <si>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</si>
  <si>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</si>
  <si>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</si>
  <si>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</si>
  <si>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</si>
  <si>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</si>
  <si>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</si>
  <si>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</si>
  <si>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</si>
  <si>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</si>
  <si>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</si>
  <si>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</si>
  <si>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</si>
  <si>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</si>
  <si>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</si>
  <si>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</si>
  <si>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</si>
  <si>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</si>
  <si>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</si>
  <si>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</si>
  <si>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</si>
  <si>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</si>
  <si>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</si>
  <si>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</si>
  <si>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</si>
  <si>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</si>
  <si>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</si>
  <si>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</si>
  <si>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</si>
  <si>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</si>
  <si>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</si>
  <si>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</si>
  <si>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</si>
  <si>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</si>
  <si>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</si>
  <si>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</si>
  <si>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</si>
  <si>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</si>
  <si>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</si>
  <si>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</si>
  <si>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</si>
  <si>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</si>
  <si>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</si>
  <si>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</si>
  <si>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</si>
  <si>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</si>
  <si>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</si>
  <si>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</si>
  <si>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</si>
  <si>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</si>
  <si>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</si>
  <si>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</si>
  <si>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</si>
  <si>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</si>
  <si>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</si>
  <si>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</si>
  <si>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</si>
  <si>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</si>
  <si>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</si>
  <si>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</si>
  <si>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</si>
  <si>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</si>
  <si>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</si>
  <si>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</si>
  <si>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</si>
  <si>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</si>
  <si>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</si>
  <si>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</si>
  <si>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</si>
  <si>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</si>
  <si>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</si>
  <si>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</si>
  <si>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</si>
  <si>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</si>
  <si>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</si>
  <si>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</si>
  <si>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</si>
  <si>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</si>
  <si>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</si>
  <si>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</si>
  <si>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</si>
  <si>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</si>
  <si>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</si>
  <si>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</si>
  <si>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</si>
  <si>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</si>
  <si>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</si>
  <si>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</si>
  <si>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</si>
  <si>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</si>
  <si>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</si>
  <si>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</si>
  <si>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</si>
  <si>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</si>
  <si>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</si>
  <si>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</si>
  <si>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</si>
  <si>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</si>
  <si>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</si>
  <si>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</si>
  <si>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</si>
  <si>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</si>
  <si>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</si>
  <si>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</si>
  <si>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</si>
  <si>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</si>
  <si>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</si>
  <si>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</si>
  <si>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</si>
  <si>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</si>
  <si>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</si>
  <si>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</si>
  <si>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</si>
  <si>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</si>
  <si>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</si>
  <si>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</si>
  <si>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</si>
  <si>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</si>
  <si>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</si>
  <si>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</si>
  <si>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</si>
  <si>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</si>
  <si>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</si>
  <si>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</si>
  <si>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</si>
  <si>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</si>
  <si>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</si>
  <si>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</si>
  <si>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</si>
  <si>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</si>
  <si>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</si>
  <si>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</si>
  <si>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</si>
  <si>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</si>
  <si>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</si>
  <si>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</si>
  <si>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</si>
  <si>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</si>
  <si>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</si>
  <si>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</si>
  <si>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</si>
  <si>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</si>
  <si>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</si>
  <si>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</si>
  <si>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</si>
  <si>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</si>
  <si>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</si>
  <si>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</si>
  <si>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</si>
  <si>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</si>
  <si>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</si>
  <si>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</si>
  <si>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</si>
  <si>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</si>
  <si>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</si>
  <si>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</si>
  <si>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</si>
  <si>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</si>
  <si>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</si>
  <si>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</si>
  <si>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</si>
  <si>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</si>
  <si>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</si>
  <si>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</si>
  <si>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</si>
  <si>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</si>
  <si>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</si>
  <si>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</si>
  <si>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</si>
  <si>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</si>
  <si>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</si>
  <si>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</si>
  <si>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</si>
  <si>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</si>
  <si>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</si>
  <si>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</si>
  <si>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</si>
  <si>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</si>
  <si>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</si>
  <si>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</si>
  <si>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</si>
  <si>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</si>
  <si>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</si>
  <si>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</si>
  <si>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</si>
  <si>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</si>
  <si>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</si>
  <si>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</si>
  <si>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</si>
  <si>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</si>
  <si>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</si>
  <si>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</si>
  <si>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</si>
  <si>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</si>
  <si>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</si>
  <si>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</si>
  <si>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</si>
  <si>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</si>
  <si>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</si>
  <si>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</si>
  <si>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</si>
  <si>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</si>
  <si>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</si>
  <si>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</si>
  <si>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</si>
  <si>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</si>
  <si>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</si>
  <si>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</si>
  <si>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</si>
  <si>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</si>
  <si>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</si>
  <si>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</si>
  <si>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</si>
  <si>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</si>
  <si>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</si>
  <si>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</si>
  <si>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</si>
  <si>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</si>
  <si>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</si>
  <si>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</si>
  <si>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</si>
  <si>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</si>
  <si>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</si>
  <si>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</si>
  <si>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</si>
  <si>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</si>
  <si>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</si>
  <si>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</si>
  <si>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</si>
  <si>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</si>
  <si>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</si>
  <si>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</si>
  <si>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</si>
  <si>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</si>
  <si>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</si>
  <si>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</si>
  <si>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</si>
  <si>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</si>
  <si>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</si>
  <si>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</si>
  <si>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</si>
  <si>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</si>
  <si>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</si>
  <si>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</si>
  <si>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</si>
  <si>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</si>
  <si>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</si>
  <si>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</si>
  <si>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</si>
  <si>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</si>
  <si>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</si>
  <si>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</si>
  <si>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</si>
  <si>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</si>
  <si>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</si>
  <si>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</si>
  <si>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</si>
  <si>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</si>
  <si>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</si>
  <si>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</si>
  <si>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</si>
  <si>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</si>
  <si>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</si>
  <si>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</si>
  <si>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</si>
  <si>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</si>
  <si>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</si>
  <si>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</si>
  <si>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</si>
  <si>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</si>
  <si>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</si>
  <si>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</si>
  <si>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</si>
  <si>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</si>
  <si>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</si>
  <si>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</si>
  <si>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</si>
  <si>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</si>
  <si>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</si>
  <si>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</si>
  <si>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</si>
  <si>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</si>
  <si>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</si>
  <si>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</si>
  <si>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</si>
  <si>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</si>
  <si>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</si>
  <si>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</si>
  <si>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</si>
  <si>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</si>
  <si>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</si>
  <si>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</si>
  <si>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</si>
  <si>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</si>
  <si>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</si>
  <si>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</si>
  <si>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</si>
  <si>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</si>
  <si>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</si>
  <si>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</si>
  <si>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</si>
  <si>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</si>
  <si>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</si>
  <si>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</si>
  <si>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</si>
  <si>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</si>
  <si>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</si>
  <si>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</si>
  <si>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</si>
  <si>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</si>
  <si>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</si>
  <si>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</si>
  <si>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</si>
  <si>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</si>
  <si>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</si>
  <si>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</si>
  <si>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</si>
  <si>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</si>
  <si>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</si>
  <si>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</si>
  <si>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</si>
  <si>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</si>
  <si>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</si>
  <si>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</si>
  <si>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</si>
  <si>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</si>
  <si>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</si>
  <si>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</si>
  <si>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</si>
  <si>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</si>
  <si>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</si>
  <si>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</si>
  <si>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</si>
  <si>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</si>
  <si>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</si>
  <si>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</si>
  <si>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</si>
  <si>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</si>
  <si>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</si>
  <si>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</si>
  <si>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</si>
  <si>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</si>
  <si>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</si>
  <si>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</si>
  <si>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</si>
  <si>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</si>
  <si>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</si>
  <si>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</si>
  <si>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</si>
  <si>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</si>
  <si>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</si>
  <si>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</si>
  <si>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</si>
  <si>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</si>
  <si>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</si>
  <si>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</si>
  <si>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</si>
  <si>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</si>
  <si>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</si>
  <si>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</si>
  <si>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</si>
  <si>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</si>
  <si>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</si>
  <si>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</si>
  <si>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</si>
  <si>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</si>
  <si>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</si>
  <si>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</si>
  <si>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</si>
  <si>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</si>
  <si>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</si>
  <si>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</si>
  <si>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</si>
  <si>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</si>
  <si>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</si>
  <si>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</si>
  <si>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</si>
  <si>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</si>
  <si>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</si>
  <si>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</si>
  <si>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</si>
  <si>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</si>
  <si>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</si>
  <si>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</si>
  <si>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</si>
  <si>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</si>
  <si>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</si>
  <si>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</si>
  <si>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</si>
  <si>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</si>
  <si>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</si>
  <si>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</si>
  <si>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</si>
  <si>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</si>
  <si>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</si>
  <si>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</si>
  <si>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</si>
  <si>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</si>
  <si>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</si>
  <si>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</si>
  <si>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</si>
  <si>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</si>
  <si>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</si>
  <si>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</si>
  <si>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</si>
  <si>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</si>
  <si>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</si>
  <si>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</si>
  <si>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</si>
  <si>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</si>
  <si>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</si>
  <si>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</si>
  <si>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</si>
  <si>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</si>
  <si>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</si>
  <si>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</si>
  <si>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</si>
  <si>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</si>
  <si>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</si>
  <si>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</si>
  <si>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</si>
  <si>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</si>
  <si>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</si>
  <si>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</si>
  <si>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</si>
  <si>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</si>
  <si>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</si>
  <si>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</si>
  <si>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</si>
  <si>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</si>
  <si>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</si>
  <si>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</si>
  <si>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</si>
  <si>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</si>
  <si>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</si>
  <si>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</si>
  <si>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</si>
  <si>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</si>
  <si>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</si>
  <si>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</si>
  <si>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</si>
  <si>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</si>
  <si>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</si>
  <si>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</si>
  <si>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</si>
  <si>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</si>
  <si>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</si>
  <si>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</si>
  <si>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</si>
  <si>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</si>
  <si>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</si>
  <si>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</si>
  <si>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</si>
  <si>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</si>
  <si>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</si>
  <si>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</si>
  <si>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</si>
  <si>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</si>
  <si>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</si>
  <si>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</si>
  <si>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</si>
  <si>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</si>
  <si>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</si>
  <si>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</si>
  <si>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</si>
  <si>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</si>
  <si>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</si>
  <si>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</si>
  <si>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</si>
  <si>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</si>
  <si>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</si>
  <si>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</si>
  <si>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</si>
  <si>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</si>
  <si>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</si>
  <si>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</si>
  <si>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</si>
  <si>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</si>
  <si>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</si>
  <si>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</si>
  <si>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</si>
  <si>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</si>
  <si>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</si>
  <si>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</si>
  <si>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</si>
  <si>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</si>
  <si>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</si>
  <si>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</si>
  <si>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</si>
  <si>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</si>
  <si>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</si>
  <si>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</si>
  <si>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</si>
  <si>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</si>
  <si>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</si>
  <si>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</si>
  <si>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</si>
  <si>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</si>
  <si>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</si>
  <si>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</si>
  <si>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</si>
  <si>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</si>
  <si>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</si>
  <si>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</si>
  <si>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</si>
  <si>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</si>
  <si>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</si>
  <si>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</si>
  <si>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</si>
  <si>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</si>
  <si>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</si>
  <si>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</si>
  <si>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</si>
  <si>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</si>
  <si>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</si>
  <si>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</si>
  <si>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</si>
  <si>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</si>
  <si>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</si>
  <si>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</si>
  <si>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</si>
  <si>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</si>
  <si>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</si>
  <si>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</si>
  <si>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</si>
  <si>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</si>
  <si>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</si>
  <si>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</si>
  <si>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</si>
  <si>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</si>
  <si>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</si>
  <si>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</si>
  <si>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</si>
  <si>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</si>
  <si>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</si>
  <si>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</si>
  <si>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</si>
  <si>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</si>
  <si>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</si>
  <si>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</si>
  <si>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</si>
  <si>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</si>
  <si>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</si>
  <si>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</si>
  <si>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</si>
  <si>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</si>
  <si>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</si>
  <si>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</si>
  <si>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</si>
  <si>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</si>
  <si>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</si>
  <si>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</si>
  <si>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</si>
  <si>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</si>
  <si>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</si>
  <si>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</si>
  <si>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</si>
  <si>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</si>
  <si>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</si>
  <si>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</si>
  <si>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</si>
  <si>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</si>
  <si>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</si>
  <si>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</si>
  <si>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</si>
  <si>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</si>
  <si>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</si>
  <si>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</si>
  <si>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</si>
  <si>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</si>
  <si>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</si>
  <si>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</si>
  <si>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</si>
  <si>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</si>
  <si>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</si>
  <si>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</si>
  <si>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</si>
  <si>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</si>
  <si>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</si>
  <si>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</si>
  <si>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</si>
  <si>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</si>
  <si>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</si>
  <si>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</si>
  <si>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</si>
  <si>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</si>
  <si>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</si>
  <si>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</si>
  <si>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</si>
  <si>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</si>
  <si>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</si>
  <si>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</si>
  <si>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</si>
  <si>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</si>
  <si>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</si>
  <si>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</si>
  <si>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</si>
  <si>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</si>
  <si>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</si>
  <si>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</si>
  <si>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</si>
  <si>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</si>
  <si>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</si>
  <si>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</si>
  <si>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</si>
  <si>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</si>
  <si>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</si>
  <si>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</si>
  <si>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</si>
  <si>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</si>
  <si>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</si>
  <si>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</si>
  <si>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</si>
  <si>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</si>
  <si>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</si>
  <si>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</si>
  <si>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</si>
  <si>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</si>
  <si>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</si>
  <si>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</si>
  <si>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</si>
  <si>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</si>
  <si>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</si>
  <si>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</si>
  <si>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</si>
  <si>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</si>
  <si>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</si>
  <si>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</si>
  <si>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</si>
  <si>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</si>
  <si>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</si>
  <si>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</si>
  <si>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</si>
  <si>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</si>
  <si>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</si>
  <si>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</si>
  <si>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</si>
  <si>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</si>
  <si>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</si>
  <si>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</si>
  <si>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</si>
  <si>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</si>
  <si>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</si>
  <si>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</si>
  <si>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</si>
  <si>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</si>
  <si>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</si>
  <si>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</si>
  <si>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</si>
  <si>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</si>
  <si>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</si>
  <si>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</si>
  <si>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</si>
  <si>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</si>
  <si>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</si>
  <si>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</si>
  <si>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</si>
  <si>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</si>
  <si>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</si>
  <si>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</si>
  <si>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</si>
  <si>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</si>
  <si>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</si>
  <si>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</si>
  <si>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</si>
  <si>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</si>
  <si>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</si>
  <si>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</si>
  <si>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</si>
  <si>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</si>
  <si>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</si>
  <si>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</si>
  <si>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</si>
  <si>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</si>
  <si>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</si>
  <si>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</si>
  <si>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</si>
  <si>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</si>
  <si>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</si>
  <si>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</si>
  <si>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</si>
  <si>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</si>
  <si>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</si>
  <si>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</si>
  <si>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</si>
  <si>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</si>
  <si>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</si>
  <si>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</si>
  <si>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</si>
  <si>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</si>
  <si>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</si>
  <si>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</si>
  <si>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</si>
  <si>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</si>
  <si>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</si>
  <si>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</si>
  <si>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</si>
  <si>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</si>
  <si>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</si>
  <si>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</si>
  <si>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</si>
  <si>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</si>
  <si>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</si>
  <si>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</si>
  <si>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</si>
  <si>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</si>
  <si>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</si>
  <si>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</si>
  <si>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</si>
  <si>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</si>
  <si>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</si>
  <si>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</si>
  <si>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</si>
  <si>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</si>
  <si>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</si>
  <si>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</si>
  <si>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</si>
  <si>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</si>
  <si>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</si>
  <si>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</si>
  <si>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</si>
  <si>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</si>
  <si>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</si>
  <si>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</si>
  <si>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</si>
  <si>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</si>
  <si>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</si>
  <si>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</si>
  <si>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</si>
  <si>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</si>
  <si>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</si>
  <si>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</si>
  <si>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</si>
  <si>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</si>
  <si>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</si>
  <si>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</si>
  <si>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</si>
  <si>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</si>
  <si>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</si>
  <si>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</si>
  <si>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</si>
  <si>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</si>
  <si>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</si>
  <si>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</si>
  <si>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</si>
  <si>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</si>
  <si>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</si>
  <si>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</si>
  <si>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</si>
  <si>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</si>
  <si>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</si>
  <si>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</si>
  <si>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</si>
  <si>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</si>
  <si>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</si>
  <si>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</si>
  <si>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</si>
  <si>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</si>
  <si>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</si>
  <si>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</si>
  <si>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</si>
  <si>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</si>
  <si>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</si>
  <si>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</si>
  <si>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</si>
  <si>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</si>
  <si>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</si>
  <si>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</si>
  <si>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</si>
  <si>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</si>
  <si>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</si>
  <si>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</si>
  <si>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</si>
  <si>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</si>
  <si>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</si>
  <si>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</si>
  <si>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</si>
  <si>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</si>
  <si>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</si>
  <si>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</si>
  <si>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</si>
  <si>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</si>
  <si>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</si>
  <si>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</si>
  <si>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</si>
  <si>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</si>
  <si>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</si>
  <si>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</si>
  <si>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</si>
  <si>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</si>
  <si>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</si>
  <si>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</si>
  <si>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</si>
  <si>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</si>
  <si>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</si>
  <si>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</si>
  <si>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</si>
  <si>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</si>
  <si>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</si>
  <si>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</si>
  <si>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</si>
  <si>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</si>
  <si>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</si>
  <si>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</si>
  <si>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</si>
  <si>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</si>
  <si>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</si>
  <si>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</si>
  <si>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</si>
  <si>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</si>
  <si>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</si>
  <si>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</si>
  <si>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</si>
  <si>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</si>
  <si>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</si>
  <si>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</si>
  <si>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</si>
  <si>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</si>
  <si>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</si>
  <si>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</si>
  <si>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</si>
  <si>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</si>
  <si>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</si>
  <si>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</si>
  <si>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</si>
  <si>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</si>
  <si>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</si>
  <si>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</si>
  <si>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</si>
  <si>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</si>
  <si>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</si>
  <si>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</si>
  <si>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</si>
  <si>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</si>
  <si>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</si>
  <si>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</si>
  <si>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</si>
  <si>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</si>
  <si>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</si>
  <si>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</si>
  <si>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</si>
  <si>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</si>
  <si>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</si>
  <si>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</si>
  <si>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</si>
  <si>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</si>
  <si>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</si>
  <si>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</si>
  <si>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</si>
  <si>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</si>
  <si>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</si>
  <si>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</si>
  <si>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</si>
  <si>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</si>
  <si>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</si>
  <si>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</si>
  <si>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</si>
  <si>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</si>
  <si>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</si>
  <si>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</si>
  <si>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</si>
  <si>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</si>
  <si>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</si>
  <si>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</si>
  <si>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</si>
  <si>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</si>
  <si>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</si>
  <si>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</si>
  <si>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</si>
  <si>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</si>
  <si>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</si>
  <si>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</si>
  <si>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</si>
  <si>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</si>
  <si>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</si>
  <si>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</si>
  <si>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</si>
  <si>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</si>
  <si>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</si>
  <si>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</si>
  <si>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</si>
  <si>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</si>
  <si>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</si>
  <si>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</si>
  <si>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</si>
  <si>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</si>
  <si>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</si>
  <si>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</si>
  <si>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</si>
  <si>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</si>
  <si>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</si>
  <si>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</si>
  <si>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</si>
  <si>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</si>
  <si>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</si>
  <si>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</si>
  <si>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</si>
  <si>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</si>
  <si>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</si>
  <si>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</si>
  <si>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</si>
  <si>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</si>
  <si>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</si>
  <si>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</si>
  <si>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</si>
  <si>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</si>
  <si>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</si>
  <si>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</si>
  <si>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</si>
  <si>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</si>
  <si>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</si>
  <si>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</si>
  <si>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</si>
  <si>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</si>
  <si>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</si>
  <si>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</si>
  <si>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</si>
  <si>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</si>
  <si>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</si>
  <si>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</si>
  <si>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</si>
  <si>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</si>
  <si>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</si>
  <si>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</si>
  <si>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</si>
  <si>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</si>
  <si>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</si>
  <si>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</si>
  <si>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</si>
  <si>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</si>
  <si>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</si>
  <si>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</si>
  <si>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</si>
  <si>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</si>
  <si>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</si>
  <si>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</si>
  <si>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</si>
  <si>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</si>
  <si>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</si>
  <si>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</si>
  <si>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</si>
  <si>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</si>
  <si>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</si>
  <si>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</si>
  <si>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</si>
  <si>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</si>
  <si>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</si>
  <si>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</si>
  <si>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</si>
  <si>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</si>
  <si>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</si>
  <si>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</si>
  <si>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</si>
  <si>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</si>
  <si>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</si>
  <si>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</si>
  <si>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</si>
  <si>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</si>
  <si>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</si>
  <si>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</si>
  <si>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</si>
  <si>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</si>
  <si>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</si>
  <si>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</si>
  <si>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</si>
  <si>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</si>
  <si>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</si>
  <si>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</si>
  <si>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</si>
  <si>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</si>
  <si>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</si>
  <si>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</si>
  <si>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</si>
  <si>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</si>
  <si>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</si>
  <si>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</si>
  <si>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</si>
  <si>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</si>
  <si>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</si>
  <si>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</si>
  <si>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</si>
  <si>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</si>
  <si>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</si>
  <si>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</si>
  <si>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</si>
  <si>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</si>
  <si>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</si>
  <si>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</si>
  <si>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</si>
  <si>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</si>
  <si>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</si>
  <si>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</si>
  <si>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</si>
  <si>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</si>
  <si>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</si>
  <si>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</si>
  <si>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</si>
  <si>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</si>
  <si>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</si>
  <si>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</si>
  <si>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</si>
  <si>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</si>
  <si>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</si>
  <si>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</si>
  <si>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</si>
  <si>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</si>
  <si>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</si>
  <si>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</si>
  <si>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</si>
  <si>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</si>
  <si>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</si>
  <si>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</si>
  <si>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</si>
  <si>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</si>
  <si>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</si>
  <si>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</si>
  <si>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</si>
  <si>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</si>
  <si>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</si>
  <si>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</si>
  <si>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</si>
  <si>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</si>
  <si>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</si>
  <si>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</si>
  <si>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</si>
  <si>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</si>
  <si>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</si>
  <si>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</si>
  <si>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</si>
  <si>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</si>
  <si>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</si>
  <si>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</si>
  <si>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</si>
  <si>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</si>
  <si>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</si>
  <si>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</si>
  <si>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</si>
  <si>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</si>
  <si>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</si>
  <si>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</si>
  <si>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</si>
  <si>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</si>
  <si>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</si>
  <si>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</si>
  <si>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</si>
  <si>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</si>
  <si>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</si>
  <si>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</si>
  <si>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</si>
  <si>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</si>
  <si>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</si>
  <si>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</si>
  <si>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</si>
  <si>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</si>
  <si>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</si>
  <si>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</si>
  <si>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</si>
  <si>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</si>
  <si>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</si>
  <si>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</si>
  <si>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</si>
  <si>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</si>
  <si>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</si>
  <si>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</si>
  <si>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</si>
  <si>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</si>
  <si>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</si>
  <si>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</si>
  <si>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</si>
  <si>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</si>
  <si>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</si>
  <si>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</si>
  <si>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</si>
  <si>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</si>
  <si>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</si>
  <si>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</si>
  <si>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</si>
  <si>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</si>
  <si>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</si>
  <si>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</si>
  <si>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</si>
  <si>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</si>
  <si>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</si>
  <si>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</si>
  <si>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</si>
  <si>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</si>
  <si>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</si>
  <si>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</si>
  <si>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</si>
  <si>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</si>
  <si>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</si>
  <si>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</si>
  <si>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</si>
  <si>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</si>
  <si>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</si>
  <si>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</si>
  <si>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</si>
  <si>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</si>
  <si>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</si>
  <si>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</si>
  <si>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</si>
  <si>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</si>
  <si>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</si>
  <si>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</si>
  <si>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</si>
  <si>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</si>
  <si>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</si>
  <si>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</si>
  <si>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</si>
  <si>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</si>
  <si>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</si>
  <si>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</si>
  <si>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</si>
  <si>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</si>
  <si>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</si>
  <si>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</si>
  <si>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</si>
  <si>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</si>
  <si>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</si>
  <si>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</si>
  <si>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</si>
  <si>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</si>
  <si>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</si>
  <si>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</si>
  <si>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</si>
  <si>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</si>
  <si>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</si>
  <si>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</si>
  <si>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</si>
  <si>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</si>
  <si>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</si>
  <si>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</si>
  <si>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</si>
  <si>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</si>
  <si>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</si>
  <si>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</si>
  <si>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</si>
  <si>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</si>
  <si>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</si>
  <si>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</si>
  <si>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</si>
  <si>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</si>
  <si>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</si>
  <si>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</si>
  <si>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</si>
  <si>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</si>
  <si>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</si>
  <si>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</si>
  <si>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</si>
  <si>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</si>
  <si>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</si>
  <si>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</si>
  <si>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</si>
  <si>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</si>
  <si>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</si>
  <si>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</si>
  <si>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</si>
  <si>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</si>
  <si>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</si>
  <si>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</si>
  <si>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</si>
  <si>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</si>
  <si>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</si>
  <si>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</si>
  <si>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</si>
  <si>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</si>
  <si>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</si>
  <si>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</si>
  <si>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</si>
  <si>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</si>
  <si>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</si>
  <si>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</si>
  <si>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</si>
  <si>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</si>
  <si>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</si>
  <si>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</si>
  <si>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</si>
  <si>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</si>
  <si>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</si>
  <si>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</si>
  <si>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</si>
  <si>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</si>
  <si>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</si>
  <si>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</si>
  <si>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</si>
  <si>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</si>
  <si>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</si>
  <si>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</si>
  <si>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</si>
  <si>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</si>
  <si>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</si>
  <si>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</si>
  <si>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</si>
  <si>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</si>
  <si>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</si>
  <si>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</si>
  <si>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</si>
  <si>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</si>
  <si>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</si>
  <si>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</si>
  <si>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</si>
  <si>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</si>
  <si>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</si>
  <si>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</si>
  <si>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</si>
  <si>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</si>
  <si>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</si>
  <si>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</si>
  <si>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</si>
  <si>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</si>
  <si>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</si>
  <si>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</si>
  <si>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</si>
  <si>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</si>
  <si>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</si>
  <si>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</si>
  <si>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</si>
  <si>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</si>
  <si>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</si>
  <si>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</si>
  <si>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</si>
  <si>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</si>
  <si>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</si>
  <si>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</si>
  <si>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</si>
  <si>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</si>
  <si>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</si>
  <si>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</si>
  <si>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</si>
  <si>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</si>
  <si>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</si>
  <si>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</si>
  <si>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</si>
  <si>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</si>
  <si>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</si>
  <si>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</si>
  <si>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</si>
  <si>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</si>
  <si>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</si>
  <si>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</si>
  <si>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</si>
  <si>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</si>
  <si>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</si>
  <si>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</si>
  <si>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</si>
  <si>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</si>
  <si>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</si>
  <si>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</si>
  <si>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</si>
  <si>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</si>
  <si>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</si>
  <si>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</si>
  <si>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</si>
  <si>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</si>
  <si>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</si>
  <si>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</si>
  <si>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</si>
  <si>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</si>
  <si>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</si>
  <si>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</si>
  <si>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</si>
  <si>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</si>
  <si>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</si>
  <si>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</si>
  <si>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</si>
  <si>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</si>
  <si>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</si>
  <si>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</si>
  <si>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</si>
  <si>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</si>
  <si>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</si>
  <si>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</si>
  <si>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</si>
  <si>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</si>
  <si>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</si>
  <si>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</si>
  <si>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</si>
  <si>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</si>
  <si>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</si>
  <si>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</si>
  <si>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</si>
  <si>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</si>
  <si>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</si>
  <si>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</si>
  <si>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</si>
  <si>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</si>
  <si>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</si>
  <si>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</si>
  <si>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</si>
  <si>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</si>
  <si>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</si>
  <si>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</si>
  <si>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</si>
  <si>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</si>
  <si>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</si>
  <si>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</si>
  <si>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</si>
  <si>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</si>
  <si>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</si>
  <si>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</si>
  <si>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</si>
  <si>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</si>
  <si>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</si>
  <si>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</si>
  <si>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</si>
  <si>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</si>
  <si>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</si>
  <si>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</si>
  <si>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</si>
  <si>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</si>
  <si>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</si>
  <si>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</si>
  <si>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</si>
  <si>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</si>
  <si>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</si>
  <si>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</si>
  <si>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</si>
  <si>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</si>
  <si>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</si>
  <si>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</si>
  <si>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</si>
  <si>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</si>
  <si>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</si>
  <si>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</si>
  <si>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</si>
  <si>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</si>
  <si>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</si>
  <si>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</si>
  <si>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</si>
  <si>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</si>
  <si>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</si>
  <si>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</si>
  <si>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</si>
  <si>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</si>
  <si>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</si>
  <si>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</si>
  <si>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</si>
  <si>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</si>
  <si>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</si>
  <si>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</si>
  <si>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</si>
  <si>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</si>
  <si>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</si>
  <si>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</si>
  <si>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</si>
  <si>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</si>
  <si>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</si>
  <si>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</si>
  <si>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</si>
  <si>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</si>
  <si>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</si>
  <si>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</si>
  <si>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</si>
  <si>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</si>
  <si>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</si>
  <si>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</si>
  <si>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</si>
  <si>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</si>
  <si>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</si>
  <si>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</si>
  <si>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</si>
  <si>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</si>
  <si>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</si>
  <si>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</si>
  <si>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</si>
  <si>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</si>
  <si>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</si>
  <si>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</si>
  <si>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</si>
  <si>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</si>
  <si>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</si>
  <si>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</si>
  <si>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</si>
  <si>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</si>
  <si>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</si>
  <si>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</si>
  <si>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</si>
  <si>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</si>
  <si>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</si>
  <si>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</si>
  <si>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</si>
  <si>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</si>
  <si>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</si>
  <si>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</si>
  <si>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</si>
  <si>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</si>
  <si>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</si>
  <si>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</si>
  <si>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</si>
  <si>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</si>
  <si>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</si>
  <si>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</si>
  <si>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</si>
  <si>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</si>
  <si>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</si>
  <si>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</si>
  <si>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</si>
  <si>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</si>
  <si>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</si>
  <si>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</si>
  <si>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</si>
  <si>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</si>
  <si>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</si>
  <si>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</si>
  <si>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</si>
  <si>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</si>
  <si>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</si>
  <si>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</si>
  <si>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</si>
  <si>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</si>
  <si>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</si>
  <si>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</si>
  <si>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</si>
  <si>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</si>
  <si>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</si>
  <si>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</si>
  <si>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</si>
  <si>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</si>
  <si>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</si>
  <si>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</si>
  <si>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</si>
  <si>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</si>
  <si>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</si>
  <si>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</si>
  <si>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</si>
  <si>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</si>
  <si>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</si>
  <si>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</si>
  <si>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</si>
  <si>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</si>
  <si>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</si>
  <si>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</si>
  <si>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</si>
  <si>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</si>
  <si>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</si>
  <si>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</si>
  <si>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</si>
  <si>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</si>
  <si>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</si>
  <si>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</si>
  <si>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</si>
  <si>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</si>
  <si>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</si>
  <si>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</si>
  <si>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</si>
  <si>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</si>
  <si>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</si>
  <si>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</si>
  <si>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</si>
  <si>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</si>
  <si>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</si>
  <si>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</si>
  <si>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</si>
  <si>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</si>
  <si>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</si>
  <si>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</si>
  <si>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</si>
  <si>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</si>
  <si>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</si>
  <si>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</si>
  <si>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</si>
  <si>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</si>
  <si>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</si>
  <si>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</si>
  <si>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</si>
  <si>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</si>
  <si>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</si>
  <si>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</si>
  <si>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</si>
  <si>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</si>
  <si>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</si>
  <si>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</si>
  <si>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</si>
  <si>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</si>
  <si>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</si>
  <si>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</si>
  <si>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</si>
  <si>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</si>
  <si>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</si>
  <si>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</si>
  <si>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</si>
  <si>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</si>
  <si>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</si>
  <si>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</si>
  <si>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</si>
  <si>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</si>
  <si>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</si>
  <si>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</si>
  <si>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</si>
  <si>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</si>
  <si>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</si>
  <si>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</si>
  <si>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</si>
  <si>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</si>
  <si>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</si>
  <si>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</si>
  <si>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</si>
  <si>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</si>
  <si>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</si>
  <si>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</si>
  <si>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</si>
  <si>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</si>
  <si>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</si>
  <si>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</si>
  <si>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</si>
  <si>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</si>
  <si>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</si>
  <si>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</si>
  <si>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</si>
  <si>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</si>
  <si>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</si>
  <si>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</si>
  <si>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</si>
  <si>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</si>
  <si>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</si>
  <si>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</si>
  <si>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</si>
  <si>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</si>
  <si>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</si>
  <si>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</si>
  <si>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</si>
  <si>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</si>
  <si>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</si>
  <si>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</si>
  <si>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</si>
  <si>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</si>
  <si>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</si>
  <si>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</si>
  <si>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</si>
  <si>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</si>
  <si>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</si>
  <si>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</si>
  <si>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</si>
  <si>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</si>
  <si>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</si>
  <si>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</si>
  <si>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</si>
  <si>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</si>
  <si>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</si>
  <si>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</si>
  <si>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</si>
  <si>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</si>
  <si>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</si>
  <si>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</si>
  <si>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</si>
  <si>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</si>
  <si>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</si>
  <si>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</si>
  <si>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</si>
  <si>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</si>
  <si>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</si>
  <si>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</si>
  <si>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</si>
  <si>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</si>
  <si>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</si>
  <si>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</si>
  <si>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</si>
  <si>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</si>
  <si>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</si>
  <si>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</si>
  <si>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</si>
  <si>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</si>
  <si>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</si>
  <si>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</si>
  <si>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</si>
  <si>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</si>
  <si>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</si>
  <si>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</si>
  <si>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</si>
  <si>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</si>
  <si>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</si>
  <si>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</si>
  <si>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</si>
  <si>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</si>
  <si>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</si>
  <si>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</si>
  <si>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</si>
  <si>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</si>
  <si>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</si>
  <si>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</si>
  <si>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</si>
  <si>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</si>
  <si>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</si>
  <si>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</si>
  <si>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</si>
  <si>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</si>
  <si>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</si>
  <si>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</si>
  <si>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</si>
  <si>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</si>
  <si>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</si>
  <si>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</si>
  <si>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</si>
  <si>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</si>
  <si>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</si>
  <si>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</si>
  <si>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</si>
  <si>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</si>
  <si>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</si>
  <si>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</si>
  <si>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</si>
  <si>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</si>
  <si>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</si>
  <si>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</si>
  <si>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</si>
  <si>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</si>
  <si>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</si>
  <si>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</si>
  <si>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</si>
  <si>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</si>
  <si>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</si>
  <si>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</si>
  <si>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</si>
  <si>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</si>
  <si>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</si>
  <si>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</si>
  <si>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</si>
  <si>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</si>
  <si>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</si>
  <si>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</si>
  <si>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</si>
  <si>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</si>
  <si>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</si>
  <si>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</si>
  <si>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</si>
  <si>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</si>
  <si>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</si>
  <si>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</si>
  <si>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</si>
  <si>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</si>
  <si>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</si>
  <si>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</si>
  <si>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</si>
  <si>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</si>
  <si>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</si>
  <si>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</si>
  <si>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</si>
  <si>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</si>
  <si>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</si>
  <si>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</si>
  <si>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</si>
  <si>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</si>
  <si>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</si>
  <si>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</si>
  <si>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</si>
  <si>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</si>
  <si>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</si>
  <si>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</si>
  <si>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</si>
  <si>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</si>
  <si>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</si>
  <si>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</si>
  <si>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</si>
  <si>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</si>
  <si>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</si>
  <si>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</si>
  <si>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</si>
  <si>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</si>
  <si>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</si>
  <si>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</si>
  <si>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</si>
  <si>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</si>
  <si>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</si>
  <si>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</si>
  <si>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</si>
  <si>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</si>
  <si>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</si>
  <si>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</si>
  <si>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</si>
  <si>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</si>
  <si>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</si>
  <si>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</si>
  <si>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</si>
  <si>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</si>
  <si>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</si>
  <si>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</si>
  <si>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</si>
  <si>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</si>
  <si>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</si>
  <si>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</si>
  <si>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</si>
  <si>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</si>
  <si>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</si>
  <si>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</si>
  <si>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</si>
  <si>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</si>
  <si>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</si>
  <si>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</si>
  <si>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</si>
  <si>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</si>
  <si>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</si>
  <si>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</si>
  <si>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</si>
  <si>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</si>
  <si>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</si>
  <si>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</si>
  <si>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</si>
  <si>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</si>
  <si>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</si>
  <si>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</si>
  <si>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</si>
  <si>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</si>
  <si>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</si>
  <si>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</si>
  <si>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</si>
  <si>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</si>
  <si>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</si>
  <si>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</si>
  <si>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</si>
  <si>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</si>
  <si>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</si>
  <si>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</si>
  <si>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</si>
  <si>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</si>
  <si>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</si>
  <si>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</si>
  <si>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</si>
  <si>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</si>
  <si>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</si>
  <si>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</si>
  <si>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</si>
  <si>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</si>
  <si>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</si>
  <si>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</si>
  <si>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</si>
  <si>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</si>
  <si>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</si>
  <si>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</si>
  <si>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</si>
  <si>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</si>
  <si>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</si>
  <si>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</si>
  <si>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</si>
  <si>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</si>
  <si>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</si>
  <si>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</si>
  <si>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</si>
  <si>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</si>
  <si>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</si>
  <si>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</si>
  <si>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</si>
  <si>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</si>
  <si>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</si>
  <si>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</si>
  <si>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</si>
  <si>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</si>
  <si>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</si>
  <si>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</si>
  <si>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</si>
  <si>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</si>
  <si>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</si>
  <si>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</si>
  <si>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</si>
  <si>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</si>
  <si>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</si>
  <si>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</si>
  <si>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</si>
  <si>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</si>
  <si>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</si>
  <si>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</si>
  <si>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</si>
  <si>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</si>
  <si>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</si>
  <si>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</si>
  <si>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</si>
  <si>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</si>
  <si>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</si>
  <si>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</si>
  <si>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</si>
  <si>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</si>
  <si>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</si>
  <si>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</si>
  <si>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</si>
  <si>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</si>
  <si>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</si>
  <si>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</si>
  <si>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</si>
  <si>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</si>
  <si>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</si>
  <si>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</si>
  <si>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</si>
  <si>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</si>
  <si>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</si>
  <si>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</si>
  <si>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</si>
  <si>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</si>
  <si>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</si>
  <si>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</si>
  <si>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</si>
  <si>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</si>
  <si>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</si>
  <si>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</si>
  <si>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</si>
  <si>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</si>
  <si>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</si>
  <si>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</si>
  <si>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</si>
  <si>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</si>
  <si>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</si>
  <si>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</si>
  <si>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</si>
  <si>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</si>
  <si>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</si>
  <si>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</si>
  <si>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</si>
  <si>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</si>
  <si>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</si>
  <si>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</si>
  <si>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</si>
  <si>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</si>
  <si>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</si>
  <si>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</si>
  <si>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</si>
  <si>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</si>
  <si>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</si>
  <si>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</si>
  <si>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</si>
  <si>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</si>
  <si>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</si>
  <si>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</si>
  <si>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</si>
  <si>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</si>
  <si>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</si>
  <si>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</si>
  <si>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</si>
  <si>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</si>
  <si>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</si>
  <si>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</si>
  <si>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</si>
  <si>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</si>
  <si>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</si>
  <si>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</si>
  <si>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</si>
  <si>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</si>
  <si>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</si>
  <si>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</si>
  <si>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</si>
  <si>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</si>
  <si>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</si>
  <si>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</si>
  <si>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</si>
  <si>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</si>
  <si>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</si>
  <si>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</si>
  <si>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</si>
  <si>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</si>
  <si>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</si>
  <si>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</si>
  <si>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</si>
  <si>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</si>
  <si>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</si>
  <si>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</si>
  <si>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</si>
  <si>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</si>
  <si>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</si>
  <si>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</si>
  <si>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</si>
  <si>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</si>
  <si>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</si>
  <si>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</si>
  <si>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</si>
  <si>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</si>
  <si>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</si>
  <si>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</si>
  <si>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</si>
  <si>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</si>
  <si>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</si>
  <si>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</si>
  <si>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</si>
  <si>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</si>
  <si>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</si>
  <si>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</si>
  <si>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</si>
  <si>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</si>
  <si>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</si>
  <si>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</si>
  <si>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</si>
  <si>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</si>
  <si>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</si>
  <si>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</si>
  <si>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</si>
  <si>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</si>
  <si>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</si>
  <si>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</si>
  <si>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</si>
  <si>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</si>
  <si>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</si>
  <si>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</si>
  <si>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</si>
  <si>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</si>
  <si>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</si>
  <si>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</si>
  <si>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</si>
  <si>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</si>
  <si>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</si>
  <si>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</si>
  <si>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</si>
  <si>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</si>
  <si>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</si>
  <si>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</si>
  <si>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</si>
  <si>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</si>
  <si>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</si>
  <si>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</si>
  <si>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</si>
  <si>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</si>
  <si>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</si>
  <si>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</si>
  <si>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</si>
  <si>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</si>
  <si>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</si>
  <si>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</si>
  <si>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</si>
  <si>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</si>
  <si>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</si>
  <si>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</si>
  <si>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</si>
  <si>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</si>
  <si>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</si>
  <si>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</si>
  <si>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</si>
  <si>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</si>
  <si>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</si>
  <si>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</si>
  <si>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</si>
  <si>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</si>
  <si>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</si>
  <si>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</si>
  <si>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</si>
  <si>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</si>
  <si>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</si>
  <si>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</si>
  <si>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</si>
  <si>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</si>
  <si>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</si>
  <si>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</si>
  <si>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</si>
  <si>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</si>
  <si>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</si>
  <si>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</si>
  <si>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</si>
  <si>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</si>
  <si>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</si>
  <si>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</si>
  <si>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</si>
  <si>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</si>
  <si>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</si>
  <si>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</si>
  <si>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</si>
  <si>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</si>
  <si>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</si>
  <si>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</si>
  <si>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</si>
  <si>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</si>
  <si>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</si>
  <si>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</si>
  <si>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</si>
  <si>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</si>
  <si>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</si>
  <si>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</si>
  <si>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</si>
  <si>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</si>
  <si>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</si>
  <si>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</si>
  <si>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</si>
  <si>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</si>
  <si>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</si>
  <si>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</si>
  <si>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</si>
  <si>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</si>
  <si>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</si>
  <si>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</si>
  <si>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</si>
  <si>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</si>
  <si>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</si>
  <si>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</si>
  <si>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</si>
  <si>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</si>
  <si>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</si>
  <si>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</si>
  <si>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</si>
  <si>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</si>
  <si>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</si>
  <si>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</si>
  <si>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</si>
  <si>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</si>
  <si>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</si>
  <si>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</si>
  <si>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</si>
  <si>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</si>
  <si>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</si>
  <si>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</si>
  <si>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</si>
  <si>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</si>
  <si>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</si>
  <si>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</si>
  <si>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</si>
  <si>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</si>
  <si>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</si>
  <si>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</si>
  <si>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</si>
  <si>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</si>
  <si>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</si>
  <si>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</si>
  <si>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</si>
  <si>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</si>
  <si>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</si>
  <si>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</si>
  <si>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</si>
  <si>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</si>
  <si>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</si>
  <si>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</si>
  <si>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</si>
  <si>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</si>
  <si>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</si>
  <si>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</si>
  <si>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</si>
  <si>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</si>
  <si>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</si>
  <si>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</si>
  <si>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</si>
  <si>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</si>
  <si>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</si>
  <si>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</si>
  <si>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</si>
  <si>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</si>
  <si>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</si>
  <si>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</si>
  <si>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</si>
  <si>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</si>
  <si>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</si>
  <si>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</si>
  <si>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</si>
  <si>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</si>
  <si>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</si>
  <si>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</si>
  <si>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</si>
  <si>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</si>
  <si>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</si>
  <si>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</si>
  <si>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</si>
  <si>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</si>
  <si>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</si>
  <si>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</si>
  <si>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</si>
  <si>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</si>
  <si>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</si>
  <si>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</si>
  <si>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</si>
  <si>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</si>
  <si>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</si>
  <si>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</si>
  <si>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</si>
  <si>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</si>
  <si>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</si>
  <si>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</si>
  <si>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</si>
  <si>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</si>
  <si>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</si>
  <si>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</si>
  <si>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</si>
  <si>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</si>
  <si>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</si>
  <si>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</si>
  <si>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</si>
  <si>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</si>
  <si>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</si>
  <si>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</si>
  <si>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</si>
  <si>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</si>
  <si>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</si>
  <si>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</si>
  <si>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</si>
  <si>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</si>
  <si>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</si>
  <si>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</si>
  <si>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</si>
  <si>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</si>
  <si>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</si>
  <si>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</si>
  <si>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</si>
  <si>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</si>
  <si>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</si>
  <si>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</si>
  <si>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</si>
  <si>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</si>
  <si>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</si>
  <si>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</si>
  <si>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</si>
  <si>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</si>
  <si>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</si>
  <si>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</si>
  <si>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</si>
  <si>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</si>
  <si>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</si>
  <si>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</si>
  <si>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</si>
  <si>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</si>
  <si>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</si>
  <si>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</si>
  <si>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</si>
  <si>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</si>
  <si>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</si>
  <si>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</si>
  <si>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</si>
  <si>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</si>
  <si>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</si>
  <si>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</si>
  <si>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</si>
  <si>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</si>
  <si>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</si>
  <si>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</si>
  <si>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</si>
  <si>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</si>
  <si>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</si>
  <si>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</si>
  <si>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</si>
  <si>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</si>
  <si>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</si>
  <si>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</si>
  <si>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</si>
  <si>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</si>
  <si>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</si>
  <si>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</si>
  <si>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</si>
  <si>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</si>
  <si>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</si>
  <si>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</si>
  <si>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</si>
  <si>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</si>
  <si>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</si>
  <si>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</si>
  <si>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</si>
  <si>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</si>
  <si>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</si>
  <si>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</si>
  <si>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</si>
  <si>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</si>
  <si>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</si>
  <si>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</si>
  <si>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</si>
  <si>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</si>
  <si>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</si>
  <si>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</si>
  <si>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</si>
  <si>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</si>
  <si>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</si>
  <si>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</si>
  <si>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</si>
  <si>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</si>
  <si>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</si>
  <si>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</si>
  <si>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</si>
  <si>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</si>
  <si>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</si>
  <si>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</si>
  <si>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</si>
  <si>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</si>
  <si>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</si>
  <si>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</si>
  <si>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</si>
  <si>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</si>
  <si>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</si>
  <si>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</si>
  <si>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</si>
  <si>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</si>
  <si>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</si>
  <si>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</si>
  <si>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</si>
  <si>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</si>
  <si>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</si>
  <si>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</si>
  <si>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</si>
  <si>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</si>
  <si>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</si>
  <si>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</si>
  <si>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</si>
  <si>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</si>
  <si>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</si>
  <si>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</si>
  <si>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</si>
  <si>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</si>
  <si>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</si>
  <si>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</si>
  <si>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</si>
  <si>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</si>
  <si>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</si>
  <si>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</si>
  <si>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</si>
  <si>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</si>
  <si>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</si>
  <si>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</si>
  <si>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</si>
  <si>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</si>
  <si>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</si>
  <si>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</si>
  <si>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</si>
  <si>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</si>
  <si>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</si>
  <si>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</si>
  <si>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</si>
  <si>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</si>
  <si>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</si>
  <si>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</si>
  <si>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</si>
  <si>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</si>
  <si>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</si>
  <si>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</si>
  <si>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</si>
  <si>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</si>
  <si>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</si>
  <si>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</si>
  <si>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</si>
  <si>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</si>
  <si>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</si>
  <si>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</si>
  <si>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</si>
  <si>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</si>
  <si>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</si>
  <si>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</si>
  <si>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</si>
  <si>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</si>
  <si>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</si>
  <si>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</si>
  <si>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</si>
  <si>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</si>
  <si>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</si>
  <si>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</si>
  <si>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</si>
  <si>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</si>
  <si>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</si>
  <si>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</si>
  <si>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</si>
  <si>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</si>
  <si>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</si>
  <si>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</si>
  <si>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</si>
  <si>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</si>
  <si>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</si>
  <si>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</si>
  <si>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</si>
  <si>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</si>
  <si>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</si>
  <si>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</si>
  <si>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</si>
  <si>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</si>
  <si>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</si>
  <si>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</si>
  <si>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</si>
  <si>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</si>
  <si>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</si>
  <si>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</si>
  <si>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</si>
  <si>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</si>
  <si>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</si>
  <si>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</si>
  <si>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</si>
  <si>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</si>
  <si>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</si>
  <si>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</si>
  <si>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</si>
  <si>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</si>
  <si>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</si>
  <si>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</si>
  <si>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</si>
  <si>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</si>
  <si>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</si>
  <si>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</si>
  <si>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</si>
  <si>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</si>
  <si>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</si>
  <si>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</si>
  <si>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</si>
  <si>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</si>
  <si>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</si>
  <si>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</si>
  <si>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</si>
  <si>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</si>
  <si>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</si>
  <si>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</si>
  <si>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</si>
  <si>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</si>
  <si>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</si>
  <si>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</si>
  <si>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</si>
  <si>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</si>
  <si>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</si>
  <si>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</si>
  <si>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</si>
  <si>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</si>
  <si>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</si>
  <si>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</si>
  <si>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</si>
  <si>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</si>
  <si>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</si>
  <si>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</si>
  <si>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</si>
  <si>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</si>
  <si>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</si>
  <si>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</si>
  <si>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</si>
  <si>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</si>
  <si>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</si>
  <si>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</si>
  <si>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</si>
  <si>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</si>
  <si>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</si>
  <si>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</si>
  <si>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</si>
  <si>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</si>
  <si>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</si>
  <si>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</si>
  <si>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</si>
  <si>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</si>
  <si>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</si>
  <si>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</si>
  <si>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</si>
  <si>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</si>
  <si>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</si>
  <si>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</si>
  <si>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</si>
  <si>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</si>
  <si>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</si>
  <si>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</si>
  <si>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</si>
  <si>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</si>
  <si>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</si>
  <si>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</si>
  <si>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</si>
  <si>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</si>
  <si>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</si>
  <si>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</si>
  <si>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</si>
  <si>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</si>
  <si>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</si>
  <si>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</si>
  <si>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</si>
  <si>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</si>
  <si>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</si>
  <si>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</si>
  <si>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</si>
  <si>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</si>
  <si>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</si>
  <si>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</si>
  <si>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</si>
  <si>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</si>
  <si>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</si>
  <si>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</si>
  <si>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</si>
  <si>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</si>
  <si>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</si>
  <si>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</si>
  <si>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</si>
  <si>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</si>
  <si>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</si>
  <si>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</si>
  <si>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</si>
  <si>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</si>
  <si>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</si>
  <si>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</si>
  <si>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</si>
  <si>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</si>
  <si>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</si>
  <si>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</si>
  <si>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</si>
  <si>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</si>
  <si>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</si>
  <si>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</si>
  <si>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</si>
  <si>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</si>
  <si>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</si>
  <si>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</si>
  <si>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</si>
  <si>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</si>
  <si>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</si>
  <si>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</si>
  <si>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</si>
  <si>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</si>
  <si>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</si>
  <si>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</si>
  <si>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</si>
  <si>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</si>
  <si>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</si>
  <si>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</si>
  <si>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</si>
  <si>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</si>
  <si>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</si>
  <si>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</si>
  <si>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</si>
  <si>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</si>
  <si>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</si>
  <si>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</si>
  <si>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</si>
  <si>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</si>
  <si>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</si>
  <si>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</si>
  <si>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</si>
  <si>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</si>
  <si>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</si>
  <si>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</si>
  <si>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</si>
  <si>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</si>
  <si>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</si>
  <si>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</si>
  <si>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</si>
  <si>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</si>
  <si>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</si>
  <si>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</si>
  <si>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</si>
  <si>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</si>
  <si>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</si>
  <si>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</si>
  <si>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</si>
  <si>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</si>
  <si>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</si>
  <si>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</si>
  <si>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</si>
  <si>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</si>
  <si>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</si>
  <si>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</si>
  <si>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</si>
  <si>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</si>
  <si>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</si>
  <si>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</si>
  <si>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</si>
  <si>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</si>
  <si>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</si>
  <si>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</si>
  <si>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</si>
  <si>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</si>
  <si>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</si>
  <si>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</si>
  <si>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</si>
  <si>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</si>
  <si>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</si>
  <si>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</si>
  <si>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</si>
  <si>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</si>
  <si>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</si>
  <si>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</si>
  <si>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</si>
  <si>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</si>
  <si>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</si>
  <si>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</si>
  <si>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</si>
  <si>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</si>
  <si>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</si>
  <si>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</si>
  <si>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</si>
  <si>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</si>
  <si>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</si>
  <si>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</si>
  <si>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</si>
  <si>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</si>
  <si>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</si>
  <si>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</si>
  <si>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</si>
  <si>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</si>
  <si>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</si>
  <si>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</si>
  <si>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</si>
  <si>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</si>
  <si>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</si>
  <si>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</si>
  <si>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</si>
  <si>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</si>
  <si>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</si>
  <si>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</si>
  <si>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</si>
  <si>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</si>
  <si>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</si>
  <si>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</si>
  <si>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</si>
  <si>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</si>
  <si>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</si>
  <si>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</si>
  <si>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</si>
  <si>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</si>
  <si>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</si>
  <si>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</si>
  <si>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</si>
  <si>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</si>
  <si>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</si>
  <si>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</si>
  <si>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</si>
  <si>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</si>
  <si>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</si>
  <si>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</si>
  <si>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</si>
  <si>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</si>
  <si>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</si>
  <si>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</si>
  <si>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</si>
  <si>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</si>
  <si>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</si>
  <si>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</si>
  <si>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</si>
  <si>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</si>
  <si>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</si>
  <si>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</si>
  <si>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</si>
  <si>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</si>
  <si>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</si>
  <si>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</si>
  <si>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</si>
  <si>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</si>
  <si>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</si>
  <si>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</si>
  <si>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</si>
  <si>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</si>
  <si>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</si>
  <si>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</si>
  <si>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</si>
  <si>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</si>
  <si>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</si>
  <si>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</si>
  <si>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</si>
  <si>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</si>
  <si>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</si>
  <si>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</si>
  <si>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</si>
  <si>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</si>
  <si>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</si>
  <si>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</si>
  <si>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</si>
  <si>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</si>
  <si>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</si>
  <si>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</si>
  <si>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</si>
  <si>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</si>
  <si>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</si>
  <si>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</si>
  <si>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</si>
  <si>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</si>
  <si>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</si>
  <si>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</si>
  <si>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</si>
  <si>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</si>
  <si>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</si>
  <si>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</si>
  <si>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</si>
  <si>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</si>
  <si>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</si>
  <si>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</si>
  <si>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</si>
  <si>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</si>
  <si>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</si>
  <si>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</si>
  <si>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</si>
  <si>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</si>
  <si>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</si>
  <si>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</si>
  <si>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</si>
  <si>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</si>
  <si>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</si>
  <si>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</si>
  <si>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</si>
  <si>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</si>
  <si>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</si>
  <si>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</si>
  <si>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</si>
  <si>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</si>
  <si>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</si>
  <si>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</si>
  <si>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</si>
  <si>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</si>
  <si>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</si>
  <si>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</si>
  <si>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</si>
  <si>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</si>
  <si>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</si>
  <si>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</si>
  <si>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</si>
  <si>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</si>
  <si>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</si>
  <si>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</si>
  <si>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</si>
  <si>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</si>
  <si>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</si>
  <si>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</si>
  <si>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</si>
  <si>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</si>
  <si>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</si>
  <si>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</si>
  <si>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</si>
  <si>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</si>
  <si>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</si>
  <si>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</si>
  <si>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</si>
  <si>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</si>
  <si>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</si>
  <si>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</si>
  <si>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</si>
  <si>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</si>
  <si>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</si>
  <si>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</si>
  <si>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</si>
  <si>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</si>
  <si>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</si>
  <si>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</si>
  <si>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</si>
  <si>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</si>
  <si>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</si>
  <si>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</si>
  <si>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</si>
  <si>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</si>
  <si>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</si>
  <si>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</si>
  <si>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</si>
  <si>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</si>
  <si>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</si>
  <si>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</si>
  <si>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</si>
  <si>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</si>
  <si>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</si>
  <si>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</si>
  <si>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</si>
  <si>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</si>
  <si>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</si>
  <si>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</si>
  <si>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</si>
  <si>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</si>
  <si>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</si>
  <si>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</si>
  <si>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</si>
  <si>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</si>
  <si>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</si>
  <si>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</si>
  <si>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</si>
  <si>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</si>
  <si>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</si>
  <si>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</si>
  <si>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</si>
  <si>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</si>
  <si>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</si>
  <si>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</si>
  <si>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</si>
  <si>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</si>
  <si>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</si>
  <si>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</si>
  <si>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</si>
  <si>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</si>
  <si>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</si>
  <si>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</si>
  <si>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</si>
  <si>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</si>
  <si>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</si>
  <si>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</si>
  <si>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</si>
  <si>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</si>
  <si>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</si>
  <si>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</si>
  <si>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</si>
  <si>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</si>
  <si>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</si>
  <si>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</si>
  <si>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</si>
  <si>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</si>
  <si>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</si>
  <si>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</si>
  <si>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</si>
  <si>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</si>
  <si>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</si>
  <si>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</si>
  <si>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</si>
  <si>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</si>
  <si>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</si>
  <si>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</si>
  <si>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</si>
  <si>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</si>
  <si>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</si>
  <si>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</si>
  <si>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</si>
  <si>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</si>
  <si>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</si>
  <si>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</si>
  <si>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</si>
  <si>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</si>
  <si>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</si>
  <si>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</si>
  <si>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</si>
  <si>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</si>
  <si>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</si>
  <si>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</si>
  <si>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</si>
  <si>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</si>
  <si>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</si>
  <si>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</si>
  <si>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</si>
  <si>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</si>
  <si>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</si>
  <si>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</si>
  <si>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</si>
  <si>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</si>
  <si>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</si>
  <si>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</si>
  <si>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</si>
  <si>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</si>
  <si>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</si>
  <si>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</si>
  <si>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</si>
  <si>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</si>
  <si>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</si>
  <si>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</si>
  <si>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</si>
  <si>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</si>
  <si>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</si>
  <si>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</si>
  <si>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</si>
  <si>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</si>
  <si>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</si>
  <si>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</si>
  <si>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</si>
  <si>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</si>
  <si>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</si>
  <si>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</si>
  <si>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</si>
  <si>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</si>
  <si>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</si>
  <si>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</si>
  <si>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</si>
  <si>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</si>
  <si>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</si>
  <si>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</si>
  <si>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</si>
  <si>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</si>
  <si>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</si>
  <si>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</si>
  <si>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</si>
  <si>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</si>
  <si>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</si>
  <si>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</si>
  <si>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</si>
  <si>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</si>
  <si>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</si>
  <si>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</si>
  <si>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</si>
  <si>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</si>
  <si>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</si>
  <si>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</si>
  <si>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</si>
  <si>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</si>
  <si>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</si>
  <si>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</si>
  <si>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</si>
  <si>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</si>
  <si>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</si>
  <si>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</si>
  <si>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</si>
  <si>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</si>
  <si>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</si>
  <si>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</si>
  <si>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</si>
  <si>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</si>
  <si>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</si>
  <si>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</si>
  <si>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</si>
  <si>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</si>
  <si>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</si>
  <si>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</si>
  <si>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</si>
  <si>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</si>
  <si>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</si>
  <si>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</si>
  <si>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</si>
  <si>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</si>
  <si>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</si>
  <si>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</si>
  <si>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</si>
  <si>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</si>
  <si>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</si>
  <si>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</si>
  <si>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</si>
  <si>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</si>
  <si>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</si>
  <si>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</si>
  <si>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</si>
  <si>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</si>
  <si>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</si>
  <si>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</si>
  <si>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</si>
  <si>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</si>
  <si>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</si>
  <si>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</si>
  <si>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</si>
  <si>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</si>
  <si>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</si>
  <si>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</si>
  <si>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</si>
  <si>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</si>
  <si>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</si>
  <si>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</si>
  <si>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</si>
  <si>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</si>
  <si>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</si>
  <si>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</si>
  <si>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</si>
  <si>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</si>
  <si>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</si>
  <si>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</si>
  <si>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</si>
  <si>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</si>
  <si>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</si>
  <si>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</si>
  <si>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</si>
  <si>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</si>
  <si>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</si>
  <si>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</si>
  <si>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</si>
  <si>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</si>
  <si>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</si>
  <si>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</si>
  <si>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</si>
  <si>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</si>
  <si>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</si>
  <si>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</si>
  <si>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</si>
  <si>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</si>
  <si>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</si>
  <si>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</si>
  <si>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</si>
  <si>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</si>
  <si>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</si>
  <si>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</si>
  <si>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</si>
  <si>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</si>
  <si>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</si>
  <si>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</si>
  <si>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</si>
  <si>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</si>
  <si>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</si>
  <si>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</si>
  <si>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</si>
  <si>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</si>
  <si>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</si>
  <si>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</si>
  <si>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</si>
  <si>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</si>
  <si>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</si>
  <si>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</si>
  <si>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</si>
  <si>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</si>
  <si>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</si>
  <si>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</si>
  <si>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</si>
  <si>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</si>
  <si>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</si>
  <si>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</si>
  <si>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</si>
  <si>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</si>
  <si>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</si>
  <si>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</si>
  <si>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</si>
  <si>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</si>
  <si>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</si>
  <si>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</si>
  <si>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</si>
  <si>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</si>
  <si>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</si>
  <si>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</si>
  <si>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</si>
  <si>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</si>
  <si>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</si>
  <si>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</si>
  <si>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</si>
  <si>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</si>
  <si>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</si>
  <si>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</si>
  <si>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</si>
  <si>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</si>
  <si>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</si>
  <si>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</si>
  <si>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</si>
  <si>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</si>
  <si>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</si>
  <si>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</si>
  <si>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</si>
  <si>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</si>
  <si>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</si>
  <si>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</si>
  <si>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</si>
  <si>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</si>
  <si>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</si>
  <si>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</si>
  <si>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</si>
  <si>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</si>
  <si>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</si>
  <si>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</si>
  <si>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</si>
  <si>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</si>
  <si>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</si>
  <si>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</si>
  <si>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</si>
  <si>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</si>
  <si>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</si>
  <si>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</si>
  <si>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</si>
  <si>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</si>
  <si>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</si>
  <si>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</si>
  <si>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</si>
  <si>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</si>
  <si>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</si>
  <si>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</si>
  <si>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</si>
  <si>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</si>
  <si>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</si>
  <si>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</si>
  <si>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</si>
  <si>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</si>
  <si>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</si>
  <si>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</si>
  <si>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</si>
  <si>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</si>
  <si>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</si>
  <si>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</si>
  <si>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</si>
  <si>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</si>
  <si>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</si>
  <si>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</si>
  <si>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</si>
  <si>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</si>
  <si>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</si>
  <si>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</si>
  <si>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</si>
  <si>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</si>
  <si>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</si>
  <si>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</si>
  <si>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</si>
  <si>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</si>
  <si>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</si>
  <si>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</si>
  <si>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</si>
  <si>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</si>
  <si>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</si>
  <si>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</si>
  <si>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</si>
  <si>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</si>
  <si>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</si>
  <si>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</si>
  <si>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</si>
  <si>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</si>
  <si>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</si>
  <si>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</si>
  <si>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</si>
  <si>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</si>
  <si>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</si>
  <si>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</si>
  <si>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</si>
  <si>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</si>
  <si>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</si>
  <si>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</si>
  <si>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</si>
  <si>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</si>
  <si>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</si>
  <si>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</si>
  <si>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</si>
  <si>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</si>
  <si>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</si>
  <si>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</si>
  <si>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</si>
  <si>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</si>
  <si>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</si>
  <si>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</si>
  <si>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</si>
  <si>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</si>
  <si>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</si>
  <si>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</si>
  <si>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</si>
  <si>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</si>
  <si>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</si>
  <si>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</si>
  <si>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</si>
  <si>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</si>
  <si>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</si>
  <si>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</si>
  <si>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</si>
  <si>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</si>
  <si>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</si>
  <si>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</si>
  <si>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</si>
  <si>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</si>
  <si>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</si>
  <si>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</si>
  <si>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</si>
  <si>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</si>
  <si>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</si>
  <si>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</si>
  <si>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</si>
  <si>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</si>
  <si>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</si>
  <si>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</si>
  <si>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</si>
  <si>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</si>
  <si>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</si>
  <si>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</si>
  <si>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</si>
  <si>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</si>
  <si>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</si>
  <si>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</si>
  <si>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</si>
  <si>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</si>
  <si>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</si>
  <si>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</si>
  <si>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</si>
  <si>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</si>
  <si>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</si>
  <si>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</si>
  <si>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</si>
  <si>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</si>
  <si>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</si>
  <si>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</si>
  <si>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</si>
  <si>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</si>
  <si>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</si>
  <si>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</si>
  <si>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</si>
  <si>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</si>
  <si>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</si>
  <si>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</si>
  <si>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</si>
  <si>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</si>
  <si>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</si>
  <si>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</si>
  <si>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</si>
  <si>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</si>
  <si>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</si>
  <si>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</si>
  <si>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</si>
  <si>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</si>
  <si>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</si>
  <si>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</si>
  <si>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</si>
  <si>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</si>
  <si>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</si>
  <si>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</si>
  <si>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</si>
  <si>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</si>
  <si>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</si>
  <si>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</si>
  <si>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</si>
  <si>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</si>
  <si>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</si>
  <si>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</si>
  <si>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</si>
  <si>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</si>
  <si>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</si>
  <si>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</si>
  <si>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</si>
  <si>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</si>
  <si>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</si>
  <si>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</si>
  <si>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</si>
  <si>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</si>
  <si>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</si>
  <si>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</si>
  <si>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</si>
  <si>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</si>
  <si>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</si>
  <si>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</si>
  <si>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</si>
  <si>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</si>
  <si>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</si>
  <si>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</si>
  <si>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</si>
  <si>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</si>
  <si>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</si>
  <si>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</si>
  <si>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</si>
  <si>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</si>
  <si>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</si>
  <si>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</si>
  <si>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</si>
  <si>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</si>
  <si>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</si>
  <si>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</si>
  <si>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</si>
  <si>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</si>
  <si>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</si>
  <si>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</si>
  <si>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</si>
  <si>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</si>
  <si>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</si>
  <si>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</si>
  <si>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</si>
  <si>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</si>
  <si>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</si>
  <si>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</si>
  <si>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</si>
  <si>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</si>
  <si>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</si>
  <si>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</si>
  <si>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</si>
  <si>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</si>
  <si>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</si>
  <si>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</si>
  <si>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</si>
  <si>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</si>
  <si>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</si>
  <si>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</si>
  <si>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</si>
  <si>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</si>
  <si>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</si>
  <si>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</si>
  <si>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</si>
  <si>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</si>
  <si>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</si>
  <si>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</si>
  <si>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</si>
  <si>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</si>
  <si>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</si>
  <si>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</si>
  <si>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</si>
  <si>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</si>
  <si>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</si>
  <si>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</si>
  <si>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</si>
  <si>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</si>
  <si>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</si>
  <si>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</si>
  <si>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</si>
  <si>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</si>
  <si>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</si>
  <si>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</si>
  <si>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</si>
  <si>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</si>
  <si>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</si>
  <si>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</si>
  <si>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</si>
  <si>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</si>
  <si>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</si>
  <si>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</si>
  <si>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</si>
  <si>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</si>
  <si>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</si>
  <si>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</si>
  <si>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</si>
  <si>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</si>
  <si>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</si>
  <si>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</si>
  <si>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</si>
  <si>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</si>
  <si>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</si>
  <si>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</si>
  <si>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</si>
  <si>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</si>
  <si>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</si>
  <si>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</si>
  <si>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</si>
  <si>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</si>
  <si>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</si>
  <si>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</si>
  <si>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</si>
  <si>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</si>
  <si>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</si>
  <si>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</si>
  <si>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</si>
  <si>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</si>
  <si>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</si>
  <si>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</si>
  <si>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</si>
  <si>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</si>
  <si>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</si>
  <si>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</si>
  <si>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</si>
  <si>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</si>
  <si>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</si>
  <si>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</si>
  <si>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</si>
  <si>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</si>
  <si>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</si>
  <si>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</si>
  <si>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</si>
  <si>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</si>
  <si>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</si>
  <si>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</si>
  <si>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</si>
  <si>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</si>
  <si>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</si>
  <si>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</si>
  <si>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</si>
  <si>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</si>
  <si>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</si>
  <si>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</si>
  <si>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</si>
  <si>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</si>
  <si>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</si>
  <si>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</si>
  <si>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</si>
  <si>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</si>
  <si>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</si>
  <si>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</si>
  <si>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</si>
  <si>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</si>
  <si>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</si>
  <si>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</si>
  <si>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</si>
  <si>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</si>
  <si>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</si>
  <si>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</si>
  <si>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</si>
  <si>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</si>
  <si>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</si>
  <si>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</si>
  <si>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</si>
  <si>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</si>
  <si>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</si>
  <si>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</si>
  <si>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</si>
  <si>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</si>
  <si>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</si>
  <si>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</si>
  <si>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</si>
  <si>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</si>
  <si>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</si>
  <si>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</si>
  <si>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</si>
  <si>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</si>
  <si>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</si>
  <si>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</si>
  <si>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</si>
  <si>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</si>
  <si>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</si>
  <si>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</si>
  <si>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</si>
  <si>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</si>
  <si>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</si>
  <si>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</si>
  <si>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</si>
  <si>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</si>
  <si>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</si>
  <si>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</si>
  <si>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</si>
  <si>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</si>
  <si>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</si>
  <si>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</si>
  <si>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</si>
  <si>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</si>
  <si>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</si>
  <si>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</si>
  <si>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</si>
  <si>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</si>
  <si>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</si>
  <si>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</si>
  <si>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</si>
  <si>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</si>
  <si>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</si>
  <si>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</si>
  <si>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</si>
  <si>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</si>
  <si>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</si>
  <si>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</si>
  <si>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</si>
  <si>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</si>
  <si>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</si>
  <si>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</si>
  <si>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</si>
  <si>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</si>
  <si>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</si>
  <si>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</si>
  <si>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</si>
  <si>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</si>
  <si>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</si>
  <si>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</si>
  <si>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</si>
  <si>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</si>
  <si>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</si>
  <si>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</si>
  <si>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</si>
  <si>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</si>
  <si>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</si>
  <si>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</si>
  <si>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</si>
  <si>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</si>
  <si>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</si>
  <si>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</si>
  <si>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</si>
  <si>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</si>
  <si>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</si>
  <si>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</si>
  <si>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</si>
  <si>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</si>
  <si>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</si>
  <si>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</si>
  <si>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</si>
  <si>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</si>
  <si>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</si>
  <si>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</si>
  <si>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</si>
  <si>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</si>
  <si>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</si>
  <si>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</si>
  <si>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</si>
  <si>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</si>
  <si>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</si>
  <si>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</si>
  <si>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</si>
  <si>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</si>
  <si>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</si>
  <si>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</si>
  <si>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</si>
  <si>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</si>
  <si>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</si>
  <si>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</si>
  <si>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</si>
  <si>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</si>
  <si>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</si>
  <si>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</si>
  <si>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</si>
  <si>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</si>
  <si>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</si>
  <si>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</si>
  <si>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</si>
  <si>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</si>
  <si>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</si>
  <si>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</si>
  <si>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</si>
  <si>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</si>
  <si>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</si>
  <si>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</si>
  <si>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</si>
  <si>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</si>
  <si>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</si>
  <si>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</si>
  <si>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</si>
  <si>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</si>
  <si>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</si>
  <si>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</si>
  <si>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</si>
  <si>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</si>
  <si>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</si>
  <si>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</si>
  <si>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</si>
  <si>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</si>
  <si>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</si>
  <si>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</si>
  <si>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</si>
  <si>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</si>
  <si>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</si>
  <si>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</si>
  <si>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</si>
  <si>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</si>
  <si>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</si>
  <si>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</si>
  <si>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</si>
  <si>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</si>
  <si>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</si>
  <si>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</si>
  <si>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</si>
  <si>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</si>
  <si>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</si>
  <si>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</si>
  <si>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</si>
  <si>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</si>
  <si>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</si>
  <si>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</si>
  <si>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</si>
  <si>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</si>
  <si>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</si>
  <si>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</si>
  <si>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</si>
  <si>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</si>
  <si>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</si>
  <si>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</si>
  <si>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</si>
  <si>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</si>
  <si>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</si>
  <si>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</si>
  <si>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</si>
  <si>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</si>
  <si>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</si>
  <si>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</si>
  <si>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</si>
  <si>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</si>
  <si>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</si>
  <si>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</si>
  <si>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</si>
  <si>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</si>
  <si>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</si>
  <si>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</si>
  <si>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</si>
  <si>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</si>
  <si>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</si>
  <si>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</si>
  <si>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</si>
  <si>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</si>
  <si>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</si>
  <si>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</si>
  <si>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</si>
  <si>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</si>
  <si>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</si>
  <si>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</si>
  <si>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</si>
  <si>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</si>
  <si>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</si>
  <si>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</si>
  <si>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</si>
  <si>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</si>
  <si>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</si>
  <si>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</si>
  <si>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</si>
  <si>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</si>
  <si>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</si>
  <si>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</si>
  <si>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</si>
  <si>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</si>
  <si>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</si>
  <si>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</si>
  <si>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</si>
  <si>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</si>
  <si>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</si>
  <si>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</si>
  <si>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</si>
  <si>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</si>
  <si>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</si>
  <si>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</si>
  <si>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</si>
  <si>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</si>
  <si>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</si>
  <si>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</si>
  <si>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</si>
  <si>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</si>
  <si>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</si>
  <si>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</si>
  <si>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</si>
  <si>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</si>
  <si>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</si>
  <si>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</si>
  <si>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</si>
  <si>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</si>
  <si>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</si>
  <si>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</si>
  <si>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</si>
  <si>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</si>
  <si>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</si>
  <si>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</si>
  <si>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</si>
  <si>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</si>
  <si>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</si>
  <si>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</si>
  <si>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</si>
  <si>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</si>
  <si>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</si>
  <si>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</si>
  <si>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</si>
  <si>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</si>
  <si>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</si>
  <si>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</si>
  <si>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</si>
  <si>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</si>
  <si>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</si>
  <si>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</si>
  <si>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</si>
  <si>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</si>
  <si>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</si>
  <si>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</si>
  <si>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</si>
  <si>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</si>
  <si>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</si>
  <si>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</si>
  <si>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</si>
  <si>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</si>
  <si>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</si>
  <si>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</si>
  <si>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</si>
  <si>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</si>
  <si>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</si>
  <si>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</si>
  <si>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</si>
  <si>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</si>
  <si>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</si>
  <si>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</si>
  <si>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</si>
  <si>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</si>
  <si>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</si>
  <si>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</si>
  <si>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</si>
  <si>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</si>
  <si>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</si>
  <si>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</si>
  <si>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</si>
  <si>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</si>
  <si>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</si>
  <si>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</si>
  <si>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</si>
  <si>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</si>
  <si>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</si>
  <si>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</si>
  <si>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</si>
  <si>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</si>
  <si>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</si>
  <si>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</si>
  <si>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</si>
  <si>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</si>
  <si>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</si>
  <si>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</si>
  <si>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</si>
  <si>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</si>
  <si>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</si>
  <si>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</si>
  <si>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</si>
  <si>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</si>
  <si>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</si>
  <si>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</si>
  <si>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</si>
  <si>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</si>
  <si>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</si>
  <si>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</si>
  <si>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</si>
  <si>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</si>
  <si>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</si>
  <si>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</si>
  <si>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</si>
  <si>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</si>
  <si>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</si>
  <si>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</si>
  <si>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</si>
  <si>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</si>
  <si>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</si>
  <si>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</si>
  <si>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</si>
  <si>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</si>
  <si>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</si>
  <si>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</si>
  <si>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</si>
  <si>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</si>
  <si>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</si>
  <si>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</si>
  <si>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</si>
  <si>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</si>
  <si>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</si>
  <si>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</si>
  <si>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</si>
  <si>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</si>
  <si>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</si>
  <si>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</si>
  <si>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</si>
  <si>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</si>
  <si>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</si>
  <si>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</si>
  <si>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</si>
  <si>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</si>
  <si>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</si>
  <si>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</si>
  <si>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</si>
  <si>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</si>
  <si>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</si>
  <si>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</si>
  <si>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</si>
  <si>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</si>
  <si>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</si>
  <si>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</si>
  <si>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</si>
  <si>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</si>
  <si>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</si>
  <si>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</si>
  <si>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</si>
  <si>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</si>
  <si>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</si>
  <si>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</si>
  <si>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</si>
  <si>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</si>
  <si>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</si>
  <si>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</si>
  <si>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</si>
  <si>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</si>
  <si>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</si>
  <si>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</si>
  <si>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</si>
  <si>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</si>
  <si>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</si>
  <si>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</si>
  <si>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</si>
  <si>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</si>
  <si>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</si>
  <si>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</si>
  <si>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</si>
  <si>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</si>
  <si>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</si>
  <si>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</si>
  <si>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</si>
  <si>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</si>
  <si>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</si>
  <si>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</si>
  <si>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</si>
  <si>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</si>
  <si>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</si>
  <si>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</si>
  <si>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</si>
  <si>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</si>
  <si>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</si>
  <si>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</si>
  <si>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</si>
  <si>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</si>
  <si>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</si>
  <si>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</si>
  <si>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</si>
  <si>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</si>
  <si>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</si>
  <si>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</si>
  <si>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</si>
  <si>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</si>
  <si>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</si>
  <si>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</si>
  <si>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</si>
  <si>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</si>
  <si>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</si>
  <si>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</si>
  <si>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</si>
  <si>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</si>
  <si>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</si>
  <si>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</si>
  <si>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</si>
  <si>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</si>
  <si>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</si>
  <si>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</si>
  <si>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</si>
  <si>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</si>
  <si>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</si>
  <si>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</si>
  <si>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</si>
  <si>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</si>
  <si>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</si>
  <si>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</si>
  <si>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</si>
  <si>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</si>
  <si>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</si>
  <si>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</si>
  <si>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</si>
  <si>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</si>
  <si>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</si>
  <si>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</si>
  <si>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</si>
  <si>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</si>
  <si>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</si>
  <si>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</si>
  <si>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</si>
  <si>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</si>
  <si>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</si>
  <si>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</si>
  <si>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</si>
  <si>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</si>
  <si>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</si>
  <si>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</si>
  <si>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</si>
  <si>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</si>
  <si>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</si>
  <si>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</si>
  <si>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</si>
  <si>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</si>
  <si>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</si>
  <si>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</si>
  <si>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</si>
  <si>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</si>
  <si>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</si>
  <si>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</si>
  <si>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</si>
  <si>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</si>
  <si>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</si>
  <si>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</si>
  <si>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</si>
  <si>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</si>
  <si>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</si>
  <si>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</si>
  <si>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</si>
  <si>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</si>
  <si>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</si>
  <si>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</si>
  <si>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</si>
  <si>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</si>
  <si>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</si>
  <si>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</si>
  <si>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</si>
  <si>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</si>
  <si>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</si>
  <si>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</si>
  <si>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</si>
  <si>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</si>
  <si>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</si>
  <si>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</si>
  <si>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</si>
  <si>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</si>
  <si>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</si>
  <si>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</si>
  <si>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</si>
  <si>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</si>
  <si>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</si>
  <si>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</si>
  <si>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</si>
  <si>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</si>
  <si>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</si>
  <si>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</si>
  <si>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</si>
  <si>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</si>
  <si>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</si>
  <si>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</si>
  <si>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</si>
  <si>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</si>
  <si>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</si>
  <si>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</si>
  <si>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</si>
  <si>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</si>
  <si>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</si>
  <si>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</si>
  <si>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</si>
  <si>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</si>
  <si>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</si>
  <si>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</si>
  <si>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</si>
  <si>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</si>
  <si>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</si>
  <si>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</si>
  <si>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</si>
  <si>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</si>
  <si>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</si>
  <si>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</si>
  <si>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</si>
  <si>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</si>
  <si>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</si>
  <si>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</si>
  <si>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</si>
  <si>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</si>
  <si>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</si>
  <si>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</si>
  <si>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</si>
  <si>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</si>
  <si>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</si>
  <si>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</si>
  <si>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</si>
  <si>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</si>
  <si>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</si>
  <si>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</si>
  <si>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</si>
  <si>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</si>
  <si>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</si>
  <si>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</si>
  <si>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</si>
  <si>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</si>
  <si>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</si>
  <si>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</si>
  <si>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</si>
  <si>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</si>
  <si>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</si>
  <si>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</si>
  <si>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</si>
  <si>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</si>
  <si>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</si>
  <si>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</si>
  <si>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</si>
  <si>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</si>
  <si>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</si>
  <si>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</si>
  <si>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</si>
  <si>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</si>
  <si>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</si>
  <si>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</si>
  <si>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</si>
  <si>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</si>
  <si>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</si>
  <si>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</si>
  <si>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</si>
  <si>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</si>
  <si>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</si>
  <si>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</si>
  <si>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</si>
  <si>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</si>
  <si>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</si>
  <si>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</si>
  <si>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</si>
  <si>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</si>
  <si>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</si>
  <si>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</si>
  <si>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</si>
  <si>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</si>
  <si>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</si>
  <si>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</si>
  <si>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</si>
  <si>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</si>
  <si>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</si>
  <si>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</si>
  <si>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</si>
  <si>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</si>
  <si>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</si>
  <si>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</si>
  <si>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</si>
  <si>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</si>
  <si>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</si>
  <si>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</si>
  <si>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</si>
  <si>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</si>
  <si>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</si>
  <si>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</si>
  <si>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</si>
  <si>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</si>
  <si>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</si>
  <si>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</si>
  <si>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</si>
  <si>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</si>
  <si>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</si>
  <si>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</si>
  <si>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</si>
  <si>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</si>
  <si>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</si>
  <si>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</si>
  <si>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</si>
  <si>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</si>
  <si>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</si>
  <si>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</si>
  <si>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</si>
  <si>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</si>
  <si>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</si>
  <si>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</si>
  <si>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</si>
  <si>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</si>
  <si>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</si>
  <si>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</si>
  <si>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</si>
  <si>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</si>
  <si>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</si>
  <si>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</si>
  <si>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</si>
  <si>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</si>
  <si>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</si>
  <si>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</si>
  <si>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</si>
  <si>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</si>
  <si>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</si>
  <si>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</si>
  <si>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</si>
  <si>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</si>
  <si>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</si>
  <si>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</si>
  <si>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</si>
  <si>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</si>
  <si>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</si>
  <si>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</si>
  <si>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</si>
  <si>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</si>
  <si>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</si>
  <si>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</si>
  <si>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</si>
  <si>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</si>
  <si>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</si>
  <si>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</si>
  <si>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</si>
  <si>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</si>
  <si>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</si>
  <si>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</si>
  <si>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</si>
  <si>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</si>
  <si>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</si>
  <si>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</si>
  <si>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</si>
  <si>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</si>
  <si>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</si>
  <si>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</si>
  <si>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</si>
  <si>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</si>
  <si>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</si>
  <si>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</si>
  <si>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</si>
  <si>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</si>
  <si>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</si>
  <si>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</si>
  <si>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</si>
  <si>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</si>
  <si>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</si>
  <si>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</si>
  <si>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</si>
  <si>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</si>
  <si>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</si>
  <si>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</si>
  <si>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</si>
  <si>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</si>
  <si>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</si>
  <si>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</si>
  <si>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</si>
  <si>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</si>
  <si>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</si>
  <si>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</si>
  <si>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</si>
  <si>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</si>
  <si>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</si>
  <si>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</si>
  <si>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</si>
  <si>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</si>
  <si>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</si>
  <si>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</si>
  <si>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</si>
  <si>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</si>
  <si>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</si>
  <si>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</si>
  <si>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</si>
  <si>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</si>
  <si>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</si>
  <si>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</si>
  <si>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</si>
  <si>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</si>
  <si>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</si>
  <si>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</si>
  <si>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</si>
  <si>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</si>
  <si>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</si>
  <si>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</si>
  <si>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</si>
  <si>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</si>
  <si>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</si>
  <si>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</si>
  <si>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</si>
  <si>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</si>
  <si>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</si>
  <si>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</si>
  <si>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</si>
  <si>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</si>
  <si>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</si>
  <si>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</si>
  <si>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</si>
  <si>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</si>
  <si>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</si>
  <si>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</si>
  <si>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</si>
  <si>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</si>
  <si>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</si>
  <si>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</si>
  <si>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</si>
  <si>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</si>
  <si>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</si>
  <si>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</si>
  <si>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</si>
  <si>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</si>
  <si>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</si>
  <si>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</si>
  <si>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</si>
  <si>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</si>
  <si>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</si>
  <si>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</si>
  <si>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</si>
  <si>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</si>
  <si>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</si>
  <si>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</si>
  <si>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</si>
  <si>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</si>
  <si>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</si>
  <si>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</si>
  <si>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</si>
  <si>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</si>
  <si>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</si>
  <si>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</si>
  <si>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</si>
  <si>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</si>
  <si>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</si>
  <si>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</si>
  <si>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</si>
  <si>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</si>
  <si>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</si>
  <si>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</si>
  <si>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</si>
  <si>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</si>
  <si>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</si>
  <si>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</si>
  <si>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</si>
  <si>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</si>
  <si>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</si>
  <si>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</si>
  <si>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</si>
  <si>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</si>
  <si>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</si>
  <si>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</si>
  <si>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</si>
  <si>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</si>
  <si>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</si>
  <si>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</si>
  <si>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</si>
  <si>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</si>
  <si>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</si>
  <si>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</si>
  <si>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</si>
  <si>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</si>
  <si>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</si>
  <si>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</si>
  <si>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</si>
  <si>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</si>
  <si>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</si>
  <si>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</si>
  <si>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</si>
  <si>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</si>
  <si>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</si>
  <si>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</si>
  <si>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</si>
  <si>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</si>
  <si>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</si>
  <si>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</si>
  <si>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</si>
  <si>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</si>
  <si>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</si>
  <si>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</si>
  <si>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</si>
  <si>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</si>
  <si>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</si>
  <si>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</si>
  <si>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</si>
  <si>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</si>
  <si>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</si>
  <si>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</si>
  <si>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</si>
  <si>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</si>
  <si>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</si>
  <si>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</si>
  <si>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</si>
  <si>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</si>
  <si>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</si>
  <si>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</si>
  <si>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</si>
  <si>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</si>
  <si>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</si>
  <si>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</si>
  <si>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</si>
  <si>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</si>
  <si>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</si>
  <si>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</si>
  <si>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</si>
  <si>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</si>
  <si>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</si>
  <si>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</si>
  <si>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</si>
  <si>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</si>
  <si>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</si>
  <si>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</si>
  <si>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</si>
  <si>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</si>
  <si>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</si>
  <si>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</si>
  <si>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</si>
  <si>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</si>
  <si>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</si>
  <si>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</si>
  <si>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</si>
  <si>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</si>
  <si>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</si>
  <si>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</si>
  <si>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</si>
  <si>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</si>
  <si>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</si>
  <si>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</si>
  <si>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</si>
  <si>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</si>
  <si>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</si>
  <si>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</si>
  <si>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</si>
  <si>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</si>
  <si>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</si>
  <si>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</si>
  <si>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</si>
  <si>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</si>
  <si>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</si>
  <si>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</si>
  <si>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</si>
  <si>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</si>
  <si>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</si>
  <si>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</si>
  <si>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</si>
  <si>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</si>
  <si>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</si>
  <si>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</si>
  <si>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</si>
  <si>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</si>
  <si>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</si>
  <si>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</si>
  <si>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</si>
  <si>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</si>
  <si>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</si>
  <si>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</si>
  <si>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</si>
  <si>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</si>
  <si>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</si>
  <si>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</si>
  <si>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</si>
  <si>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</si>
  <si>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</si>
  <si>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</si>
  <si>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</si>
  <si>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</si>
  <si>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</si>
  <si>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</si>
  <si>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</si>
  <si>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</si>
  <si>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</si>
  <si>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</si>
  <si>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</si>
  <si>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</si>
  <si>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</si>
  <si>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</si>
  <si>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</si>
  <si>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</si>
  <si>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</si>
  <si>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</si>
  <si>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</si>
  <si>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</si>
  <si>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</si>
  <si>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</si>
  <si>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</si>
  <si>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</si>
  <si>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</si>
  <si>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</si>
  <si>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</si>
  <si>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</si>
  <si>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</si>
  <si>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</si>
  <si>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</si>
  <si>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</si>
  <si>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</si>
  <si>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</si>
  <si>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</si>
  <si>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</si>
  <si>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</si>
  <si>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</si>
  <si>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</si>
  <si>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</si>
  <si>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</si>
  <si>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</si>
  <si>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</si>
  <si>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</si>
  <si>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</si>
  <si>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</si>
  <si>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</si>
  <si>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</si>
  <si>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</si>
  <si>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</si>
  <si>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</si>
  <si>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</si>
  <si>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</si>
  <si>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</si>
  <si>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</si>
  <si>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</si>
  <si>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</si>
  <si>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</si>
  <si>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</si>
  <si>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</si>
  <si>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</si>
  <si>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</si>
  <si>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</si>
  <si>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</si>
  <si>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</si>
  <si>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</si>
  <si>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</si>
  <si>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</si>
  <si>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</si>
  <si>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</si>
  <si>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</si>
  <si>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</si>
  <si>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</si>
  <si>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</si>
  <si>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</si>
  <si>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</si>
  <si>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</si>
  <si>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</si>
  <si>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</si>
  <si>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</si>
  <si>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</si>
  <si>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</si>
  <si>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</si>
  <si>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</si>
  <si>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</si>
  <si>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</si>
  <si>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</si>
  <si>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</si>
  <si>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</si>
  <si>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</si>
  <si>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</si>
  <si>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</si>
  <si>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</si>
  <si>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</si>
  <si>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</si>
  <si>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</si>
  <si>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</si>
  <si>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</si>
  <si>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</si>
  <si>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</si>
  <si>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</si>
  <si>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</si>
  <si>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</si>
  <si>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</si>
  <si>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</si>
  <si>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</si>
  <si>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</si>
  <si>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</si>
  <si>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</si>
  <si>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</si>
  <si>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</si>
  <si>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</si>
  <si>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</si>
  <si>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</si>
  <si>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</si>
  <si>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</si>
  <si>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</si>
  <si>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</si>
  <si>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</si>
  <si>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</si>
  <si>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</si>
  <si>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</si>
  <si>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</si>
  <si>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</si>
  <si>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</si>
  <si>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</si>
  <si>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</si>
  <si>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</si>
  <si>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</si>
  <si>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</si>
  <si>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</si>
  <si>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</si>
  <si>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</si>
  <si>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</si>
  <si>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</si>
  <si>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</si>
  <si>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</si>
  <si>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</si>
  <si>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</si>
  <si>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</si>
  <si>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</si>
  <si>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</si>
  <si>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</si>
  <si>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</si>
  <si>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</si>
  <si>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</si>
  <si>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</si>
  <si>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</si>
  <si>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</si>
  <si>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</si>
  <si>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</si>
  <si>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</si>
  <si>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</si>
  <si>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</si>
  <si>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</si>
  <si>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</si>
  <si>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</si>
  <si>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</si>
  <si>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</si>
  <si>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</si>
  <si>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</si>
  <si>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</si>
  <si>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</si>
  <si>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</si>
  <si>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</si>
  <si>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</si>
  <si>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</si>
  <si>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</si>
  <si>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</si>
  <si>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</si>
  <si>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</si>
  <si>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</si>
  <si>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</si>
  <si>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</si>
  <si>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</si>
  <si>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</si>
  <si>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</si>
  <si>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</si>
  <si>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</si>
  <si>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</si>
  <si>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</si>
  <si>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</si>
  <si>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</si>
  <si>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</si>
  <si>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</si>
  <si>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</si>
  <si>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</si>
  <si>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</si>
  <si>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</si>
  <si>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</si>
  <si>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</si>
  <si>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</si>
  <si>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</si>
  <si>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</si>
  <si>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</si>
  <si>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</si>
  <si>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</si>
  <si>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</si>
  <si>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</si>
  <si>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</si>
  <si>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</si>
  <si>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</si>
  <si>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</si>
  <si>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</si>
  <si>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</si>
  <si>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</si>
  <si>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</si>
  <si>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</si>
  <si>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</si>
  <si>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</si>
  <si>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</si>
  <si>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</si>
  <si>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</si>
  <si>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</si>
  <si>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</si>
  <si>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</si>
  <si>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</si>
  <si>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</si>
  <si>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</si>
  <si>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</si>
  <si>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</si>
  <si>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</si>
  <si>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</si>
  <si>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</si>
  <si>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</si>
  <si>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</si>
  <si>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</si>
  <si>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</si>
  <si>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</si>
  <si>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</si>
  <si>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</si>
  <si>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</si>
  <si>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</si>
  <si>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</si>
  <si>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</si>
  <si>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</si>
  <si>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</si>
  <si>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</si>
  <si>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</si>
  <si>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</si>
  <si>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</si>
  <si>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</si>
  <si>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</si>
  <si>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</si>
  <si>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</si>
  <si>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</si>
  <si>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</si>
  <si>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</si>
  <si>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</si>
  <si>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</si>
  <si>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</si>
  <si>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</si>
  <si>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</si>
  <si>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</si>
  <si>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</si>
  <si>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</si>
  <si>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</si>
  <si>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</si>
  <si>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</si>
  <si>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</si>
  <si>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</si>
  <si>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</si>
  <si>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</si>
  <si>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</si>
  <si>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</si>
  <si>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</si>
  <si>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</si>
  <si>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</si>
  <si>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</si>
  <si>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</si>
  <si>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</si>
  <si>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</si>
  <si>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</si>
  <si>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</si>
  <si>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</si>
  <si>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</si>
  <si>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</si>
  <si>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</si>
  <si>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</si>
  <si>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</si>
  <si>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</si>
  <si>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</si>
  <si>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</si>
  <si>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</si>
  <si>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</si>
  <si>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</si>
  <si>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</si>
  <si>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</si>
  <si>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</si>
  <si>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</si>
  <si>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</si>
  <si>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</si>
  <si>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</si>
  <si>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</si>
  <si>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</si>
  <si>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</si>
  <si>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</si>
  <si>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</si>
  <si>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</si>
  <si>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</si>
  <si>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</si>
  <si>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</si>
  <si>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</si>
  <si>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</si>
  <si>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</si>
  <si>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</si>
  <si>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</si>
  <si>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</si>
  <si>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</si>
  <si>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</si>
  <si>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</si>
  <si>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</si>
  <si>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</si>
  <si>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</si>
  <si>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</si>
  <si>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</si>
  <si>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</si>
  <si>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</si>
  <si>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</si>
  <si>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</si>
  <si>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</si>
  <si>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</si>
  <si>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</si>
  <si>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</si>
  <si>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</si>
  <si>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</si>
  <si>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</si>
  <si>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</si>
  <si>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</si>
  <si>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</si>
  <si>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</si>
  <si>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</si>
  <si>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</si>
  <si>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</si>
  <si>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</si>
  <si>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</si>
  <si>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</si>
  <si>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</si>
  <si>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</si>
  <si>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</si>
  <si>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</si>
  <si>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</si>
  <si>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</si>
  <si>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</si>
  <si>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</si>
  <si>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</si>
  <si>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</si>
  <si>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</si>
  <si>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</si>
  <si>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</si>
  <si>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</si>
  <si>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</si>
  <si>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</si>
  <si>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</si>
  <si>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</si>
  <si>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</si>
  <si>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</si>
  <si>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</si>
  <si>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</si>
  <si>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</si>
  <si>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</si>
  <si>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</si>
  <si>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</si>
  <si>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</si>
  <si>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</si>
  <si>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</si>
  <si>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</si>
  <si>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</si>
  <si>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</si>
  <si>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</si>
  <si>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</si>
  <si>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</si>
  <si>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</si>
  <si>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</si>
  <si>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</si>
  <si>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</si>
  <si>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</si>
  <si>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</si>
  <si>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</si>
  <si>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</si>
  <si>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</si>
  <si>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</si>
  <si>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</si>
  <si>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</si>
  <si>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</si>
  <si>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</si>
  <si>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</si>
  <si>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</si>
  <si>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</si>
  <si>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</si>
  <si>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</si>
  <si>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</si>
  <si>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</si>
  <si>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</si>
  <si>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</si>
  <si>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</si>
  <si>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</si>
  <si>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</si>
  <si>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</si>
  <si>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</si>
  <si>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</si>
  <si>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</si>
  <si>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</si>
  <si>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</si>
  <si>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</si>
  <si>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</si>
  <si>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</si>
  <si>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</si>
  <si>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</si>
  <si>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</si>
  <si>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</si>
  <si>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</si>
  <si>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</si>
  <si>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</si>
  <si>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</si>
  <si>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</si>
  <si>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</si>
  <si>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</si>
  <si>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</si>
  <si>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</si>
  <si>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</si>
  <si>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</si>
  <si>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</si>
  <si>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</si>
  <si>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</si>
  <si>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</si>
  <si>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</si>
  <si>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</si>
  <si>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</si>
  <si>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</si>
  <si>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</si>
  <si>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</si>
  <si>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</si>
  <si>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</si>
  <si>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</si>
  <si>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</si>
  <si>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</si>
  <si>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</si>
  <si>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</si>
  <si>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</si>
  <si>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</si>
  <si>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</si>
  <si>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</si>
  <si>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</si>
  <si>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</si>
  <si>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</si>
  <si>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</si>
  <si>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</si>
  <si>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</si>
  <si>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</si>
  <si>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</si>
  <si>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</si>
  <si>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</si>
  <si>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</si>
  <si>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</si>
  <si>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</si>
  <si>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</si>
  <si>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</si>
  <si>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</si>
  <si>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</si>
  <si>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</si>
  <si>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</si>
  <si>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</si>
  <si>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</si>
  <si>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</si>
  <si>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</si>
  <si>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</si>
  <si>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</si>
  <si>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</si>
  <si>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</si>
  <si>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</si>
  <si>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</si>
  <si>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</si>
  <si>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</si>
  <si>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</si>
  <si>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</si>
  <si>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</si>
  <si>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</si>
  <si>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</si>
  <si>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</si>
  <si>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</si>
  <si>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</si>
  <si>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</si>
  <si>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</si>
  <si>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</si>
  <si>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</si>
  <si>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</si>
  <si>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</si>
  <si>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</si>
  <si>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</si>
  <si>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</si>
  <si>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</si>
  <si>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</si>
  <si>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</si>
  <si>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</si>
  <si>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</si>
  <si>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</si>
  <si>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</si>
  <si>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</si>
  <si>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</si>
  <si>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</si>
  <si>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</si>
  <si>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</si>
  <si>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</si>
  <si>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</si>
  <si>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</si>
  <si>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</si>
  <si>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</si>
  <si>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</si>
  <si>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</si>
  <si>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</si>
  <si>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</si>
  <si>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</si>
  <si>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</si>
  <si>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</si>
  <si>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</si>
  <si>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</si>
  <si>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</si>
  <si>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</si>
  <si>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</si>
  <si>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</si>
  <si>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</si>
  <si>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</si>
  <si>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</si>
  <si>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</si>
  <si>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</si>
  <si>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</si>
  <si>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</si>
  <si>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</si>
  <si>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</si>
  <si>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</si>
  <si>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</si>
  <si>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</si>
  <si>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</si>
  <si>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</si>
  <si>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</si>
  <si>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</si>
  <si>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</si>
  <si>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</si>
  <si>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</si>
  <si>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</si>
  <si>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</si>
  <si>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</si>
  <si>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</si>
  <si>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</si>
  <si>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</si>
  <si>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</si>
  <si>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</si>
  <si>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</si>
  <si>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</si>
  <si>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</si>
  <si>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</si>
  <si>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</si>
  <si>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</si>
  <si>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</si>
  <si>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</si>
  <si>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</si>
  <si>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</si>
  <si>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</si>
  <si>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</si>
  <si>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</si>
  <si>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</si>
  <si>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</si>
  <si>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</si>
  <si>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</si>
  <si>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</si>
  <si>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</si>
  <si>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</si>
  <si>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</si>
  <si>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</si>
  <si>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</si>
  <si>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</si>
  <si>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</si>
  <si>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</si>
  <si>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</si>
  <si>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</si>
  <si>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</si>
  <si>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</si>
  <si>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</si>
  <si>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</si>
  <si>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</si>
  <si>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</si>
  <si>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</si>
  <si>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</si>
  <si>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</si>
  <si>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</si>
  <si>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</si>
  <si>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</si>
  <si>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</si>
  <si>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</si>
  <si>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</si>
  <si>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</si>
  <si>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</si>
  <si>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</si>
  <si>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</si>
  <si>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</si>
  <si>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</si>
  <si>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</si>
  <si>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</si>
  <si>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</si>
  <si>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</si>
  <si>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</si>
  <si>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</si>
  <si>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</si>
  <si>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</si>
  <si>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</si>
  <si>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</si>
  <si>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</si>
  <si>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</si>
  <si>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</si>
  <si>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</si>
  <si>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</si>
  <si>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</si>
  <si>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</si>
  <si>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</si>
  <si>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</si>
  <si>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</si>
  <si>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</si>
  <si>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</si>
  <si>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</si>
  <si>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</si>
  <si>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</si>
  <si>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</si>
  <si>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</si>
  <si>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</si>
  <si>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</si>
  <si>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</si>
  <si>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</si>
  <si>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</si>
  <si>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</si>
  <si>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</si>
  <si>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</si>
  <si>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</si>
  <si>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</si>
  <si>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</si>
  <si>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</si>
  <si>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</si>
  <si>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</si>
  <si>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</si>
  <si>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</si>
  <si>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</si>
  <si>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</si>
  <si>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</si>
  <si>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</si>
  <si>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</si>
  <si>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</si>
  <si>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</si>
  <si>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</si>
  <si>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</si>
  <si>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</si>
  <si>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</si>
  <si>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</si>
  <si>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</si>
  <si>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</si>
  <si>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</si>
  <si>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</si>
  <si>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</si>
  <si>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</si>
  <si>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</si>
  <si>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</si>
  <si>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</si>
  <si>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</si>
  <si>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</si>
  <si>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</si>
  <si>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</si>
  <si>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</si>
  <si>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</si>
  <si>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</si>
  <si>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</si>
  <si>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</si>
  <si>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</si>
  <si>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</si>
  <si>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</si>
  <si>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</si>
  <si>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</si>
  <si>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</si>
  <si>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</si>
  <si>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</si>
  <si>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</si>
  <si>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</si>
  <si>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</si>
  <si>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</si>
  <si>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</si>
  <si>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</si>
  <si>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</si>
  <si>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</si>
  <si>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</si>
  <si>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</si>
  <si>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</si>
  <si>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</si>
  <si>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</si>
  <si>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</si>
  <si>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</si>
  <si>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</si>
  <si>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</si>
  <si>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</si>
  <si>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</si>
  <si>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</si>
  <si>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</si>
  <si>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</si>
  <si>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</si>
  <si>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</si>
  <si>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</si>
  <si>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</si>
  <si>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</si>
  <si>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</si>
  <si>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</si>
  <si>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</si>
  <si>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</si>
  <si>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</si>
  <si>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</si>
  <si>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</si>
  <si>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</si>
  <si>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</si>
  <si>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</si>
  <si>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</si>
  <si>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</si>
  <si>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</si>
  <si>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</si>
  <si>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</si>
  <si>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</si>
  <si>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</si>
  <si>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</si>
  <si>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</si>
  <si>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</si>
  <si>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</si>
  <si>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</si>
  <si>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</si>
  <si>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</si>
  <si>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</si>
  <si>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</si>
  <si>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</si>
  <si>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</si>
  <si>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</si>
  <si>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</si>
  <si>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</si>
  <si>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</si>
  <si>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</si>
  <si>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</si>
  <si>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</si>
  <si>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</si>
  <si>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</si>
  <si>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</si>
  <si>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</si>
  <si>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</si>
  <si>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</si>
  <si>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</si>
  <si>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</si>
  <si>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</si>
  <si>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</si>
  <si>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</si>
  <si>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</si>
  <si>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</si>
  <si>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</si>
  <si>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</si>
  <si>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</si>
  <si>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</si>
  <si>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</si>
  <si>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</si>
  <si>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</si>
  <si>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</si>
  <si>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</si>
  <si>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</si>
  <si>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</si>
  <si>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</si>
  <si>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</si>
  <si>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</si>
  <si>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</si>
  <si>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</si>
  <si>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</si>
  <si>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</si>
  <si>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</si>
  <si>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</si>
  <si>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</si>
  <si>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</si>
  <si>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</si>
  <si>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</si>
  <si>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</si>
  <si>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</si>
  <si>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</si>
  <si>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</si>
  <si>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</si>
  <si>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</si>
  <si>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</si>
  <si>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</si>
  <si>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</si>
  <si>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</si>
  <si>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</si>
  <si>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</si>
  <si>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</si>
  <si>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</si>
  <si>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</si>
  <si>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</si>
  <si>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</si>
  <si>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</si>
  <si>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</si>
  <si>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</si>
  <si>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</si>
  <si>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</si>
  <si>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</si>
  <si>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</si>
  <si>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</si>
  <si>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</si>
  <si>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</si>
  <si>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</si>
  <si>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</si>
  <si>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</si>
  <si>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</si>
  <si>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</si>
  <si>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</si>
  <si>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</si>
  <si>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</si>
  <si>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</si>
  <si>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</si>
  <si>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</si>
  <si>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</si>
  <si>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</si>
  <si>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</si>
  <si>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</si>
  <si>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</si>
  <si>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</si>
  <si>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</si>
  <si>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</si>
  <si>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</si>
  <si>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</si>
  <si>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</si>
  <si>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</si>
  <si>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</si>
  <si>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</si>
  <si>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</si>
  <si>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</si>
  <si>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</si>
  <si>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</si>
  <si>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</si>
  <si>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</si>
  <si>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</si>
  <si>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</si>
  <si>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</si>
  <si>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</si>
  <si>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</si>
  <si>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</si>
  <si>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</si>
  <si>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</si>
  <si>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</si>
  <si>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</si>
  <si>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</si>
  <si>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</si>
  <si>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</si>
  <si>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</si>
  <si>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</si>
  <si>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</si>
  <si>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</si>
  <si>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</si>
  <si>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</si>
  <si>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</si>
  <si>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</si>
  <si>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</si>
  <si>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</si>
  <si>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</si>
  <si>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</si>
  <si>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</si>
  <si>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</si>
  <si>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</si>
  <si>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</si>
  <si>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</si>
  <si>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</si>
  <si>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</si>
  <si>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</si>
  <si>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</si>
  <si>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</si>
  <si>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</si>
  <si>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</si>
  <si>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</si>
  <si>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</si>
  <si>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</si>
  <si>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</si>
  <si>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</si>
  <si>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</si>
  <si>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</si>
  <si>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</si>
  <si>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</si>
  <si>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</si>
  <si>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</si>
  <si>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</si>
  <si>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</si>
  <si>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</si>
  <si>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</si>
  <si>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</si>
  <si>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</si>
  <si>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</si>
  <si>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</si>
  <si>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</si>
  <si>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</si>
  <si>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</si>
  <si>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</si>
  <si>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</si>
  <si>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</si>
  <si>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</si>
  <si>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</si>
  <si>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</si>
  <si>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</si>
  <si>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</si>
  <si>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</si>
  <si>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</si>
  <si>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</si>
  <si>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</si>
  <si>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</si>
  <si>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</si>
  <si>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</si>
  <si>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</si>
  <si>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</si>
  <si>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</si>
  <si>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</si>
  <si>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</si>
  <si>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</si>
  <si>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</si>
  <si>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</si>
  <si>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</si>
  <si>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</si>
  <si>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</si>
  <si>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</si>
  <si>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</si>
  <si>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</si>
  <si>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</si>
  <si>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</si>
  <si>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</si>
  <si>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</si>
  <si>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</si>
  <si>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</si>
  <si>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</si>
  <si>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</si>
  <si>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</si>
  <si>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</si>
  <si>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</si>
  <si>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</si>
  <si>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</si>
  <si>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</si>
  <si>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</si>
  <si>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</si>
  <si>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</si>
  <si>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</si>
  <si>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</si>
  <si>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</si>
  <si>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</si>
  <si>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</si>
  <si>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</si>
  <si>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</si>
  <si>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</si>
  <si>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</si>
  <si>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</si>
  <si>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</si>
  <si>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</si>
  <si>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</si>
  <si>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</si>
  <si>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</si>
  <si>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</si>
  <si>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</si>
  <si>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</si>
  <si>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</si>
  <si>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</si>
  <si>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</si>
  <si>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</si>
  <si>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</si>
  <si>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</si>
  <si>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</si>
  <si>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</si>
  <si>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</si>
  <si>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</si>
  <si>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</si>
  <si>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</si>
  <si>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</si>
  <si>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</si>
  <si>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</si>
  <si>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</si>
  <si>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</si>
  <si>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</si>
  <si>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</si>
  <si>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</si>
  <si>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</si>
  <si>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</si>
  <si>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</si>
  <si>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</si>
  <si>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</si>
  <si>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</si>
  <si>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</si>
  <si>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</si>
  <si>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</si>
  <si>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</si>
  <si>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</si>
  <si>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</si>
  <si>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</si>
  <si>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</si>
  <si>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</si>
  <si>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</si>
  <si>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</si>
  <si>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</si>
  <si>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</si>
  <si>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</si>
  <si>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</si>
  <si>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</si>
  <si>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</si>
  <si>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</si>
  <si>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</si>
  <si>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</si>
  <si>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</si>
  <si>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</si>
  <si>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</si>
  <si>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</si>
  <si>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</si>
  <si>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</si>
  <si>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</si>
  <si>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</si>
  <si>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</si>
  <si>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</si>
  <si>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</si>
  <si>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</si>
  <si>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</si>
  <si>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</si>
  <si>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</si>
  <si>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</si>
  <si>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</si>
  <si>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</si>
  <si>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</si>
  <si>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</si>
  <si>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</si>
  <si>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</si>
  <si>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</si>
  <si>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</si>
  <si>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</si>
  <si>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</si>
  <si>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</si>
  <si>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</si>
  <si>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</si>
  <si>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</si>
  <si>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</si>
  <si>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</si>
  <si>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</si>
  <si>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</si>
  <si>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</si>
  <si>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</si>
  <si>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</si>
  <si>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</si>
  <si>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</si>
  <si>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</si>
  <si>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</si>
  <si>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</si>
  <si>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</si>
  <si>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</si>
  <si>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</si>
  <si>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</si>
  <si>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</si>
  <si>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</si>
  <si>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</si>
  <si>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</si>
  <si>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</si>
  <si>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</si>
  <si>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</si>
  <si>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</si>
  <si>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</si>
  <si>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</si>
  <si>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</si>
  <si>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</si>
  <si>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</si>
  <si>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</si>
  <si>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</si>
  <si>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</si>
  <si>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</si>
  <si>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</si>
  <si>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</si>
  <si>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</si>
  <si>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</si>
  <si>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</si>
  <si>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</si>
  <si>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</si>
  <si>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</si>
  <si>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</si>
  <si>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</si>
  <si>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</si>
  <si>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</si>
  <si>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</si>
  <si>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</si>
  <si>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</si>
  <si>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</si>
  <si>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</si>
  <si>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</si>
  <si>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</si>
  <si>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</si>
  <si>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</si>
  <si>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</si>
  <si>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</si>
  <si>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</si>
  <si>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</si>
  <si>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</si>
  <si>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</si>
  <si>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</si>
  <si>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</si>
  <si>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</si>
  <si>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</si>
  <si>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</si>
  <si>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</si>
  <si>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</si>
  <si>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</si>
  <si>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</si>
  <si>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</si>
  <si>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</si>
  <si>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</si>
  <si>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</si>
  <si>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</si>
  <si>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</si>
  <si>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</si>
  <si>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</si>
  <si>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</si>
  <si>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</si>
  <si>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</si>
  <si>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</si>
  <si>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</si>
  <si>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</si>
  <si>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</si>
  <si>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</si>
  <si>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</si>
  <si>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</si>
  <si>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</si>
  <si>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</si>
  <si>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</si>
  <si>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</si>
  <si>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</si>
  <si>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</si>
  <si>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</si>
  <si>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</si>
  <si>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</si>
  <si>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</si>
  <si>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</si>
  <si>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</si>
  <si>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</si>
  <si>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</si>
  <si>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</si>
  <si>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</si>
  <si>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</si>
  <si>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</si>
  <si>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</si>
  <si>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</si>
  <si>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</si>
  <si>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</si>
  <si>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</si>
  <si>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</si>
  <si>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</si>
  <si>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</si>
  <si>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</si>
  <si>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</si>
  <si>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</si>
  <si>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</si>
  <si>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</si>
  <si>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</si>
  <si>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</si>
  <si>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</si>
  <si>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</si>
  <si>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</si>
  <si>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</si>
  <si>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</si>
  <si>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</si>
  <si>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</si>
  <si>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</si>
  <si>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</si>
  <si>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</si>
  <si>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</si>
  <si>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</si>
  <si>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</si>
  <si>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</si>
  <si>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</si>
  <si>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</si>
  <si>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</si>
  <si>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</si>
  <si>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</si>
  <si>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</si>
  <si>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</si>
  <si>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</si>
  <si>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</si>
  <si>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</si>
  <si>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</si>
  <si>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</si>
  <si>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</si>
  <si>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</si>
  <si>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</si>
  <si>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</si>
  <si>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</si>
  <si>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</si>
  <si>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</si>
  <si>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</si>
  <si>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</si>
  <si>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</si>
  <si>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</si>
  <si>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</si>
  <si>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</si>
  <si>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</si>
  <si>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</si>
  <si>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</si>
  <si>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</si>
  <si>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</si>
  <si>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</si>
  <si>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</si>
  <si>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</si>
  <si>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</si>
  <si>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</si>
  <si>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</si>
  <si>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</si>
  <si>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</si>
  <si>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</si>
  <si>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</si>
  <si>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</si>
  <si>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</si>
  <si>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</si>
  <si>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</si>
  <si>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</si>
  <si>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</si>
  <si>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</si>
  <si>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</si>
  <si>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</si>
  <si>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</si>
  <si>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</si>
  <si>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</si>
  <si>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</si>
  <si>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</si>
  <si>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</si>
  <si>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</si>
  <si>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</si>
  <si>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</si>
  <si>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</si>
  <si>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</si>
  <si>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</si>
  <si>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</si>
  <si>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</si>
  <si>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</si>
  <si>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</si>
  <si>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</si>
  <si>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</si>
  <si>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</si>
  <si>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</si>
  <si>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</si>
  <si>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</si>
  <si>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</si>
  <si>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</si>
  <si>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</si>
  <si>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</si>
  <si>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</si>
  <si>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</si>
  <si>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</si>
  <si>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</si>
  <si>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</si>
  <si>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</si>
  <si>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</si>
  <si>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</si>
  <si>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</si>
  <si>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</si>
  <si>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</si>
  <si>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</si>
  <si>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</si>
  <si>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</si>
  <si>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</si>
  <si>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</si>
  <si>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</si>
  <si>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</si>
  <si>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</si>
  <si>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</si>
  <si>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</si>
  <si>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</si>
  <si>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</si>
  <si>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</si>
  <si>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</si>
  <si>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</si>
  <si>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</si>
  <si>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</si>
  <si>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</si>
  <si>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</si>
  <si>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</si>
  <si>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</si>
  <si>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</si>
  <si>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</si>
  <si>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</si>
  <si>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</si>
  <si>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</si>
  <si>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</si>
  <si>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</si>
  <si>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</si>
  <si>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</si>
  <si>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</si>
  <si>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</si>
  <si>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</si>
  <si>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</si>
  <si>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</si>
  <si>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</si>
  <si>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</si>
  <si>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</si>
  <si>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</si>
  <si>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</si>
  <si>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</si>
  <si>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</si>
  <si>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</si>
  <si>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</si>
  <si>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</si>
  <si>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</si>
  <si>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</si>
  <si>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</si>
  <si>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</si>
  <si>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</si>
  <si>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</si>
  <si>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</si>
  <si>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</si>
  <si>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</si>
  <si>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</si>
  <si>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</si>
  <si>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</si>
  <si>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</si>
  <si>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</si>
  <si>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</si>
  <si>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</si>
  <si>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</si>
  <si>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</si>
  <si>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</si>
  <si>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</si>
  <si>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</si>
  <si>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</si>
  <si>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</si>
  <si>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</si>
  <si>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</si>
  <si>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</si>
  <si>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</si>
  <si>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</si>
  <si>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</si>
  <si>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</si>
  <si>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</si>
  <si>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</si>
  <si>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</si>
  <si>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</si>
  <si>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</si>
  <si>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</si>
  <si>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</si>
  <si>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</si>
  <si>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</si>
  <si>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</si>
  <si>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</si>
  <si>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</si>
  <si>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</si>
  <si>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</si>
  <si>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</si>
  <si>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</si>
  <si>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</si>
  <si>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</si>
  <si>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</si>
  <si>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</si>
  <si>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</si>
  <si>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</si>
  <si>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</si>
  <si>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</si>
  <si>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</si>
  <si>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</si>
  <si>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</si>
  <si>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</si>
  <si>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</si>
  <si>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</si>
  <si>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</si>
  <si>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</si>
  <si>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</si>
  <si>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</si>
  <si>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</si>
  <si>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</si>
  <si>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</si>
  <si>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</si>
  <si>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</si>
  <si>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</si>
  <si>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</si>
  <si>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</si>
  <si>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</si>
  <si>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</si>
  <si>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</si>
  <si>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</si>
  <si>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</si>
  <si>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</si>
  <si>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</si>
  <si>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</si>
  <si>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</si>
  <si>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</si>
  <si>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</si>
  <si>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</si>
  <si>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</si>
  <si>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</si>
  <si>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</si>
  <si>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</si>
  <si>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</si>
  <si>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</si>
  <si>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</si>
  <si>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</si>
  <si>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</si>
  <si>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</si>
  <si>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</si>
  <si>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</si>
  <si>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</si>
  <si>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</si>
  <si>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</si>
  <si>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</si>
  <si>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</si>
  <si>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</si>
  <si>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</si>
  <si>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</si>
  <si>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</si>
  <si>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</si>
  <si>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</si>
  <si>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</si>
  <si>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</si>
  <si>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</si>
  <si>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</si>
  <si>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</si>
  <si>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</si>
  <si>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</si>
  <si>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</si>
  <si>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</si>
  <si>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</si>
  <si>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</si>
  <si>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</si>
  <si>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</si>
  <si>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</si>
  <si>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</si>
  <si>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</si>
  <si>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</si>
  <si>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</si>
  <si>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</si>
  <si>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</si>
  <si>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</si>
  <si>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</si>
  <si>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</si>
  <si>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</si>
  <si>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</si>
  <si>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</si>
  <si>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</si>
  <si>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</si>
  <si>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</si>
  <si>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</si>
  <si>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</si>
  <si>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</si>
  <si>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</si>
  <si>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</si>
  <si>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</si>
  <si>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</si>
  <si>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</si>
  <si>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</si>
  <si>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</si>
  <si>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</si>
  <si>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</si>
  <si>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</si>
  <si>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</si>
  <si>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</si>
  <si>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</si>
  <si>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</si>
  <si>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</si>
  <si>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</si>
  <si>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</si>
  <si>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</si>
  <si>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</si>
  <si>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</si>
  <si>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</si>
  <si>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</si>
  <si>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</si>
  <si>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</si>
  <si>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</si>
  <si>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</si>
  <si>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</si>
  <si>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</si>
  <si>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</si>
  <si>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</si>
  <si>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</si>
  <si>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</si>
  <si>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</si>
  <si>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</si>
  <si>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</si>
  <si>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</si>
  <si>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</si>
  <si>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</si>
  <si>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</si>
  <si>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</si>
  <si>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</si>
  <si>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</si>
  <si>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</si>
  <si>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</si>
  <si>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</si>
  <si>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</si>
  <si>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</si>
  <si>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</si>
  <si>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</si>
  <si>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</si>
  <si>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</si>
  <si>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</si>
  <si>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</si>
  <si>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</si>
  <si>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</si>
  <si>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</si>
  <si>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</si>
  <si>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</si>
  <si>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</si>
  <si>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</si>
  <si>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</si>
  <si>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</si>
  <si>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</si>
  <si>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</si>
  <si>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</si>
  <si>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</si>
  <si>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</si>
  <si>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</si>
  <si>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</si>
  <si>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</si>
  <si>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</si>
  <si>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</si>
  <si>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</si>
  <si>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</si>
  <si>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</si>
  <si>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</si>
  <si>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</si>
  <si>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</si>
  <si>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</si>
  <si>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</si>
  <si>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</si>
  <si>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</si>
  <si>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</si>
  <si>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</si>
  <si>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</si>
  <si>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</si>
  <si>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</si>
  <si>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</si>
  <si>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</si>
  <si>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</si>
  <si>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</si>
  <si>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</si>
  <si>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</si>
  <si>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</si>
  <si>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</si>
  <si>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</si>
  <si>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</si>
  <si>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</si>
  <si>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</si>
  <si>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</si>
  <si>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</si>
  <si>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</si>
  <si>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</si>
  <si>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</si>
  <si>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</si>
  <si>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</si>
  <si>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</si>
  <si>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</si>
  <si>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</si>
  <si>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</si>
  <si>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</si>
  <si>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</si>
  <si>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</si>
  <si>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</si>
  <si>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</si>
  <si>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</si>
  <si>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</si>
  <si>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</si>
  <si>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</si>
  <si>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</si>
  <si>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</si>
  <si>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</si>
  <si>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</si>
  <si>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</si>
  <si>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</si>
  <si>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</si>
  <si>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</si>
  <si>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</si>
  <si>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</si>
  <si>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</si>
  <si>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</si>
  <si>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</si>
  <si>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</si>
  <si>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</si>
  <si>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</si>
  <si>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</si>
  <si>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</si>
  <si>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</si>
  <si>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</si>
  <si>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</si>
  <si>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</si>
  <si>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</si>
  <si>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</si>
  <si>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</si>
  <si>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</si>
  <si>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</si>
  <si>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</si>
  <si>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</si>
  <si>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</si>
  <si>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</si>
  <si>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</si>
  <si>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</si>
  <si>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</si>
  <si>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</si>
  <si>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</si>
  <si>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</si>
  <si>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</si>
  <si>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</si>
  <si>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</si>
  <si>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</si>
  <si>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</si>
  <si>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</si>
  <si>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</si>
  <si>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</si>
  <si>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</si>
  <si>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</si>
  <si>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</si>
  <si>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</si>
  <si>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</si>
  <si>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</si>
  <si>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</si>
  <si>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</si>
  <si>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</si>
  <si>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</si>
  <si>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</si>
  <si>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</si>
  <si>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</si>
  <si>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</si>
  <si>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</si>
  <si>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</si>
  <si>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</si>
  <si>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</si>
  <si>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</si>
  <si>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</si>
  <si>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</si>
  <si>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</si>
  <si>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</si>
  <si>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</si>
  <si>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</si>
  <si>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</si>
  <si>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</si>
  <si>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</si>
  <si>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</si>
  <si>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</si>
  <si>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</si>
  <si>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</si>
  <si>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</si>
  <si>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</si>
  <si>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</si>
  <si>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</si>
  <si>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</si>
  <si>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</si>
  <si>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</si>
  <si>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</si>
  <si>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</si>
  <si>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</si>
  <si>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</si>
  <si>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</si>
  <si>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</si>
  <si>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</si>
  <si>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</si>
  <si>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</si>
  <si>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</si>
  <si>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</si>
  <si>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</si>
  <si>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</si>
  <si>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</si>
  <si>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</si>
  <si>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</si>
  <si>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</si>
  <si>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</si>
  <si>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</si>
  <si>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</si>
  <si>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</si>
  <si>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</si>
  <si>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</si>
  <si>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</si>
  <si>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</si>
  <si>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</si>
  <si>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</si>
  <si>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</si>
  <si>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</si>
  <si>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</si>
  <si>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</si>
  <si>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</si>
  <si>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</si>
  <si>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</si>
  <si>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</si>
  <si>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</si>
  <si>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</si>
  <si>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</si>
  <si>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</si>
  <si>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</si>
  <si>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</si>
  <si>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</si>
  <si>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</si>
  <si>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</si>
  <si>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</si>
  <si>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</si>
  <si>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</si>
  <si>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</si>
  <si>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</si>
  <si>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</si>
  <si>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</si>
  <si>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</si>
  <si>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</si>
  <si>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</si>
  <si>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</si>
  <si>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</si>
  <si>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</si>
  <si>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</si>
  <si>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</si>
  <si>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</si>
  <si>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</si>
  <si>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</si>
  <si>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</si>
  <si>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</si>
  <si>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</si>
  <si>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</si>
  <si>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</si>
  <si>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</si>
  <si>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</si>
  <si>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</si>
  <si>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</si>
  <si>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</si>
  <si>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</si>
  <si>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</si>
  <si>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</si>
  <si>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</si>
  <si>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</si>
  <si>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</si>
  <si>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</si>
  <si>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</si>
  <si>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</si>
  <si>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</si>
  <si>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</si>
  <si>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</si>
  <si>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</si>
  <si>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</si>
  <si>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</si>
  <si>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</si>
  <si>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</si>
  <si>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</si>
  <si>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</si>
  <si>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</si>
  <si>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</si>
  <si>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</si>
  <si>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</si>
  <si>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</si>
  <si>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</si>
  <si>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</si>
  <si>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</si>
  <si>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</si>
  <si>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</si>
  <si>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</si>
  <si>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</si>
  <si>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</si>
  <si>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</si>
  <si>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</si>
  <si>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</si>
  <si>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</si>
  <si>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</si>
  <si>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</si>
  <si>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</si>
  <si>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</si>
  <si>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</si>
  <si>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</si>
  <si>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</si>
  <si>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</si>
  <si>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</si>
  <si>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</si>
  <si>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</si>
  <si>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</si>
  <si>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</si>
  <si>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</si>
  <si>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</si>
  <si>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</si>
  <si>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</si>
  <si>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</si>
  <si>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</si>
  <si>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</si>
  <si>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</si>
  <si>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</si>
  <si>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</si>
  <si>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</si>
  <si>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</si>
  <si>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</si>
  <si>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</si>
  <si>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</si>
  <si>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</si>
  <si>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</si>
  <si>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</si>
  <si>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</si>
  <si>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</si>
  <si>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</si>
  <si>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</si>
  <si>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</si>
  <si>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</si>
  <si>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</si>
  <si>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</si>
  <si>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</si>
  <si>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</si>
  <si>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</si>
  <si>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</si>
  <si>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</si>
  <si>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</si>
  <si>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</si>
  <si>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</si>
  <si>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</si>
  <si>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</si>
  <si>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</si>
  <si>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</si>
  <si>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</si>
  <si>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</si>
  <si>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</si>
  <si>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</si>
  <si>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</si>
  <si>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</si>
  <si>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</si>
  <si>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</si>
  <si>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</si>
  <si>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</si>
  <si>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</si>
  <si>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</si>
  <si>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</si>
  <si>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</si>
  <si>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</si>
  <si>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</si>
  <si>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</si>
  <si>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</si>
  <si>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</si>
  <si>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</si>
  <si>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</si>
  <si>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</si>
  <si>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</si>
  <si>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</si>
  <si>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</si>
  <si>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</si>
  <si>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</si>
  <si>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</si>
  <si>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</si>
  <si>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</si>
  <si>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</si>
  <si>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</si>
  <si>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</si>
  <si>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</si>
  <si>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</si>
  <si>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</si>
  <si>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</si>
  <si>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</si>
  <si>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</si>
  <si>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</si>
  <si>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</si>
  <si>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</si>
  <si>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</si>
  <si>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</si>
  <si>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</si>
  <si>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</si>
  <si>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</si>
  <si>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</si>
  <si>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</si>
  <si>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</si>
  <si>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</si>
  <si>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</si>
  <si>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</si>
  <si>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</si>
  <si>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</si>
  <si>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</si>
  <si>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</si>
  <si>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</si>
  <si>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</si>
  <si>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</si>
  <si>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</si>
  <si>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</si>
  <si>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</si>
  <si>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</si>
  <si>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</si>
  <si>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</si>
  <si>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</si>
  <si>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</si>
  <si>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</si>
  <si>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</si>
  <si>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</si>
  <si>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</si>
  <si>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</si>
  <si>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</si>
  <si>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</si>
  <si>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</si>
  <si>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</si>
  <si>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</si>
  <si>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</si>
  <si>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</si>
  <si>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</si>
  <si>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</si>
  <si>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</si>
  <si>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</si>
  <si>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</si>
  <si>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</si>
  <si>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</si>
  <si>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</si>
  <si>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</si>
  <si>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</si>
  <si>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</si>
  <si>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</si>
  <si>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</si>
  <si>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</si>
  <si>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</si>
  <si>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</si>
  <si>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</si>
  <si>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</si>
  <si>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</si>
  <si>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</si>
  <si>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</si>
  <si>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</si>
  <si>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</si>
  <si>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</si>
  <si>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</si>
  <si>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</si>
  <si>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</si>
  <si>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</si>
  <si>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</si>
  <si>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</si>
  <si>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</si>
  <si>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</si>
  <si>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</si>
  <si>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</si>
  <si>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</si>
  <si>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</si>
  <si>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</si>
  <si>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</si>
  <si>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</si>
  <si>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</si>
  <si>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</si>
  <si>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</si>
  <si>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</si>
  <si>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</si>
  <si>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</si>
  <si>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</si>
  <si>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</si>
  <si>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</si>
  <si>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</si>
  <si>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</si>
  <si>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</si>
  <si>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</si>
  <si>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</si>
  <si>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</si>
  <si>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</si>
  <si>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</si>
  <si>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</si>
  <si>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</si>
  <si>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</si>
  <si>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</si>
  <si>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</si>
  <si>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</si>
  <si>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</si>
  <si>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</si>
  <si>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</si>
  <si>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</si>
  <si>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</si>
  <si>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</si>
  <si>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</si>
  <si>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</si>
  <si>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</si>
  <si>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</si>
  <si>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</si>
  <si>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</si>
  <si>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</si>
  <si>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</si>
  <si>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</si>
  <si>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</si>
  <si>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</si>
  <si>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</si>
  <si>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</si>
  <si>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</si>
  <si>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</si>
  <si>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</si>
  <si>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</si>
  <si>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</si>
  <si>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</si>
  <si>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</si>
  <si>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</si>
  <si>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</si>
  <si>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</si>
  <si>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</si>
  <si>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</si>
  <si>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</si>
  <si>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</si>
  <si>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</si>
  <si>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</si>
  <si>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</si>
  <si>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</si>
  <si>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</si>
  <si>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</si>
  <si>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</si>
  <si>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</si>
  <si>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</si>
  <si>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</si>
  <si>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</si>
  <si>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</si>
  <si>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</si>
  <si>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</si>
  <si>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</si>
  <si>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</si>
  <si>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</si>
  <si>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</si>
  <si>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</si>
  <si>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</si>
  <si>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</si>
  <si>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</si>
  <si>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</si>
  <si>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</si>
  <si>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</si>
  <si>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</si>
  <si>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</si>
  <si>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</si>
  <si>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</si>
  <si>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</si>
  <si>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</si>
  <si>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</si>
  <si>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</si>
  <si>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</si>
  <si>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</si>
  <si>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</si>
  <si>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</si>
  <si>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</si>
  <si>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</si>
  <si>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</si>
  <si>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</si>
  <si>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</si>
  <si>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</si>
  <si>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</si>
  <si>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</si>
  <si>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</si>
  <si>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</si>
  <si>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</si>
  <si>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</si>
  <si>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</si>
  <si>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</si>
  <si>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</si>
  <si>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</si>
  <si>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</si>
  <si>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</si>
  <si>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</si>
  <si>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</si>
  <si>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</si>
  <si>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</si>
  <si>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</si>
  <si>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</si>
  <si>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</si>
  <si>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</si>
  <si>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</si>
  <si>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</si>
  <si>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</si>
  <si>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</si>
  <si>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</si>
  <si>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</si>
  <si>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</si>
  <si>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</si>
  <si>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</si>
  <si>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</si>
  <si>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</si>
  <si>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</si>
  <si>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</si>
  <si>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</si>
  <si>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</si>
  <si>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</si>
  <si>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</si>
  <si>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</si>
  <si>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</si>
  <si>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</si>
  <si>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</si>
  <si>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</si>
  <si>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</si>
  <si>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</si>
  <si>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</si>
  <si>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</si>
  <si>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</si>
  <si>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</si>
  <si>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</si>
  <si>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</si>
  <si>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</si>
  <si>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</si>
  <si>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</si>
  <si>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</si>
  <si>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</si>
  <si>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</si>
  <si>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</si>
  <si>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</si>
  <si>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</si>
  <si>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</si>
  <si>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</si>
  <si>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</si>
  <si>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</si>
  <si>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</si>
  <si>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</si>
  <si>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</si>
  <si>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</si>
  <si>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</si>
  <si>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</si>
  <si>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</si>
  <si>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</si>
  <si>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</si>
  <si>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</si>
  <si>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</si>
  <si>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</si>
  <si>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</si>
  <si>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</si>
  <si>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</si>
  <si>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</si>
  <si>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</si>
  <si>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</si>
  <si>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</si>
  <si>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</si>
  <si>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</si>
  <si>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</si>
  <si>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</si>
  <si>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</si>
  <si>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</si>
  <si>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</si>
  <si>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</si>
  <si>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</si>
  <si>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</si>
  <si>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</si>
  <si>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</si>
  <si>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</si>
  <si>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</si>
  <si>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</si>
  <si>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</si>
  <si>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</si>
  <si>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</si>
  <si>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</si>
  <si>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</si>
  <si>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</si>
  <si>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</si>
  <si>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</si>
  <si>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</si>
  <si>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</si>
  <si>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</si>
  <si>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</si>
  <si>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</si>
  <si>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</si>
  <si>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</si>
  <si>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</si>
  <si>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</si>
  <si>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</si>
  <si>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</si>
  <si>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</si>
  <si>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</si>
  <si>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</si>
  <si>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</si>
  <si>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</si>
  <si>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</si>
  <si>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</si>
  <si>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</si>
  <si>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</si>
  <si>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</si>
  <si>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</si>
  <si>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</si>
  <si>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</si>
  <si>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</si>
  <si>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</si>
  <si>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</si>
  <si>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</si>
  <si>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</si>
  <si>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</si>
  <si>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</si>
  <si>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</si>
  <si>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</si>
  <si>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</si>
  <si>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</si>
  <si>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</si>
  <si>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</si>
  <si>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</si>
  <si>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</si>
  <si>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</si>
  <si>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</si>
  <si>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</si>
  <si>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</si>
  <si>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</si>
  <si>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</si>
  <si>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</si>
  <si>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</si>
  <si>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</si>
  <si>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</si>
  <si>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</si>
  <si>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</si>
  <si>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</si>
  <si>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</si>
  <si>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</si>
  <si>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</si>
  <si>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</si>
  <si>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</si>
  <si>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</si>
  <si>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</si>
  <si>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</si>
  <si>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</si>
  <si>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</si>
  <si>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</si>
  <si>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</si>
  <si>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</si>
  <si>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</si>
  <si>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</si>
  <si>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</si>
  <si>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</si>
  <si>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</si>
  <si>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</si>
  <si>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</si>
  <si>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</si>
  <si>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</si>
  <si>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</si>
  <si>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</si>
  <si>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</si>
  <si>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</si>
  <si>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</si>
  <si>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</si>
  <si>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</si>
  <si>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</si>
  <si>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</si>
  <si>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</si>
  <si>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</si>
  <si>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</si>
  <si>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</si>
  <si>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</si>
  <si>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</si>
  <si>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</si>
  <si>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</si>
  <si>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</si>
  <si>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</si>
  <si>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</si>
  <si>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</si>
  <si>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</si>
  <si>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</si>
  <si>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</si>
  <si>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</si>
  <si>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</si>
  <si>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</si>
  <si>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</si>
  <si>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</si>
  <si>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</si>
  <si>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</si>
  <si>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</si>
  <si>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</si>
  <si>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</si>
  <si>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</si>
  <si>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</si>
  <si>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</si>
  <si>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</si>
  <si>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</si>
  <si>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</si>
  <si>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</si>
  <si>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</si>
  <si>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</si>
  <si>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</si>
  <si>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</si>
  <si>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</si>
  <si>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</si>
  <si>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</si>
  <si>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</si>
  <si>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</si>
  <si>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</si>
  <si>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</si>
  <si>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</si>
  <si>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</si>
  <si>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</si>
  <si>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</si>
  <si>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</si>
  <si>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</si>
  <si>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</si>
  <si>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</si>
  <si>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</si>
  <si>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</si>
  <si>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</si>
  <si>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</si>
  <si>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</si>
  <si>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</si>
  <si>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</si>
  <si>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</si>
  <si>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</si>
  <si>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</si>
  <si>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</si>
  <si>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</si>
  <si>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</si>
  <si>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</si>
  <si>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</si>
  <si>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</si>
  <si>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</si>
  <si>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</si>
  <si>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</si>
  <si>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</si>
  <si>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</si>
  <si>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</si>
  <si>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</si>
  <si>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</si>
  <si>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</si>
  <si>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</si>
  <si>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</si>
  <si>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</si>
  <si>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</si>
  <si>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</si>
  <si>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</si>
  <si>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</si>
  <si>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</si>
  <si>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</si>
  <si>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</si>
  <si>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</si>
  <si>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</si>
  <si>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</si>
  <si>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</si>
  <si>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</si>
  <si>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</si>
  <si>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</si>
  <si>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</si>
  <si>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</si>
  <si>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</si>
  <si>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</si>
  <si>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</si>
  <si>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</si>
  <si>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</si>
  <si>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</si>
  <si>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</si>
  <si>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</si>
  <si>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</si>
  <si>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</si>
  <si>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</si>
  <si>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</si>
  <si>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</si>
  <si>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</si>
  <si>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</si>
  <si>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</si>
  <si>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</si>
  <si>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</si>
  <si>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</si>
  <si>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</si>
  <si>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</si>
  <si>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</si>
  <si>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</si>
  <si>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</si>
  <si>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</si>
  <si>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</si>
  <si>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</si>
  <si>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</si>
  <si>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</si>
  <si>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</si>
  <si>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</si>
  <si>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</si>
  <si>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</si>
  <si>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</si>
  <si>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</si>
  <si>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</si>
  <si>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</si>
  <si>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</si>
  <si>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</si>
  <si>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</si>
  <si>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</si>
  <si>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</si>
  <si>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</si>
  <si>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</si>
  <si>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</si>
  <si>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</si>
  <si>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</si>
  <si>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</si>
  <si>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</si>
  <si>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</si>
  <si>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</si>
  <si>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</si>
  <si>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</si>
  <si>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</si>
  <si>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</si>
  <si>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</si>
  <si>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</si>
  <si>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</si>
  <si>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</si>
  <si>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</si>
  <si>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</si>
  <si>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</si>
  <si>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</si>
  <si>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</si>
  <si>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</si>
  <si>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</si>
  <si>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</si>
  <si>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</si>
  <si>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</si>
  <si>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</si>
  <si>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</si>
  <si>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</si>
  <si>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</si>
  <si>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</si>
  <si>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</si>
  <si>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</si>
  <si>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</si>
  <si>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</si>
  <si>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</si>
  <si>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</si>
  <si>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</si>
  <si>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</si>
  <si>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</si>
  <si>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</si>
  <si>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</si>
  <si>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</si>
  <si>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</si>
  <si>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</si>
  <si>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</si>
  <si>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</si>
  <si>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</si>
  <si>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</si>
  <si>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</si>
  <si>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</si>
  <si>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</si>
  <si>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</si>
  <si>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</si>
  <si>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</si>
  <si>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</si>
  <si>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</si>
  <si>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</si>
  <si>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</si>
  <si>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</si>
  <si>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</si>
  <si>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</si>
  <si>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</si>
  <si>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</si>
  <si>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</si>
  <si>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</si>
  <si>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</si>
  <si>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</si>
  <si>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</si>
  <si>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</si>
  <si>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</si>
  <si>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</si>
  <si>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</si>
  <si>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</si>
  <si>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</si>
  <si>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</si>
  <si>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</si>
  <si>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</si>
  <si>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</si>
  <si>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</si>
  <si>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</si>
  <si>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</si>
  <si>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</si>
  <si>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</si>
  <si>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</si>
  <si>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</si>
  <si>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</si>
  <si>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</si>
  <si>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</si>
  <si>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</si>
  <si>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</si>
  <si>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</si>
  <si>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</si>
  <si>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</si>
  <si>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</si>
  <si>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</si>
  <si>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</si>
  <si>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</si>
  <si>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</si>
  <si>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</si>
  <si>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</si>
  <si>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</si>
  <si>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</si>
  <si>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</si>
  <si>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</si>
  <si>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</si>
  <si>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</si>
  <si>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</si>
  <si>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</si>
  <si>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</si>
  <si>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</si>
  <si>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</si>
  <si>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</si>
  <si>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</si>
  <si>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</si>
  <si>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</si>
  <si>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</si>
  <si>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</si>
  <si>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</si>
  <si>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</si>
  <si>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</si>
  <si>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</si>
  <si>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</si>
  <si>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</si>
  <si>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</si>
  <si>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</si>
  <si>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</si>
  <si>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</si>
  <si>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</si>
  <si>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</si>
  <si>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</si>
  <si>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</si>
  <si>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</si>
  <si>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</si>
  <si>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</si>
  <si>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</si>
  <si>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</si>
  <si>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</si>
  <si>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</si>
  <si>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</si>
  <si>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</si>
  <si>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</si>
  <si>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</si>
  <si>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</si>
  <si>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</si>
  <si>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</si>
  <si>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</si>
  <si>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</si>
  <si>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</si>
  <si>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</si>
  <si>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</si>
  <si>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</si>
  <si>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</si>
  <si>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</si>
  <si>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</si>
  <si>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</si>
  <si>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</si>
  <si>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</si>
  <si>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</si>
  <si>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</si>
  <si>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</si>
  <si>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</si>
  <si>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</si>
  <si>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</si>
  <si>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</si>
  <si>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</si>
  <si>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</si>
  <si>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</si>
  <si>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</si>
  <si>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</si>
  <si>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</si>
  <si>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</si>
  <si>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</si>
  <si>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</si>
  <si>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</si>
  <si>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</si>
  <si>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</si>
  <si>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</si>
  <si>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</si>
  <si>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</si>
  <si>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</si>
  <si>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</si>
  <si>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</si>
  <si>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</si>
  <si>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</si>
  <si>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</si>
  <si>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</si>
  <si>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</si>
  <si>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</si>
  <si>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</si>
  <si>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</si>
  <si>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</si>
  <si>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</si>
  <si>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</si>
  <si>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</si>
  <si>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</si>
  <si>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</si>
  <si>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</si>
  <si>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</si>
  <si>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</si>
  <si>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</si>
  <si>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</si>
  <si>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</si>
  <si>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</si>
  <si>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</si>
  <si>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</si>
  <si>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</si>
  <si>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</si>
  <si>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</si>
  <si>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</si>
  <si>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</si>
  <si>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</si>
  <si>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</si>
  <si>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</si>
  <si>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</si>
  <si>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</si>
  <si>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</si>
  <si>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</si>
  <si>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</si>
  <si>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</si>
  <si>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</si>
  <si>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</si>
  <si>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</si>
  <si>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</si>
  <si>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</si>
  <si>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</si>
  <si>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</si>
  <si>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</si>
  <si>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</si>
  <si>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</si>
  <si>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</si>
  <si>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</si>
  <si>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</si>
  <si>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</si>
  <si>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</si>
  <si>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</si>
  <si>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</si>
  <si>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</si>
  <si>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</si>
  <si>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</si>
  <si>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</si>
  <si>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</si>
  <si>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</si>
  <si>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</si>
  <si>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</si>
  <si>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</si>
  <si>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</si>
  <si>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</si>
  <si>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</si>
  <si>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</si>
  <si>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</si>
  <si>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</si>
  <si>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</si>
  <si>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</si>
  <si>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</si>
  <si>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</si>
  <si>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</si>
  <si>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</si>
  <si>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</si>
  <si>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</si>
  <si>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</si>
  <si>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</si>
  <si>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</si>
  <si>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</si>
  <si>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</si>
  <si>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</si>
  <si>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</si>
  <si>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</si>
  <si>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</si>
  <si>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</si>
  <si>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</si>
  <si>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</si>
  <si>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</si>
  <si>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</si>
  <si>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</si>
  <si>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</si>
  <si>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</si>
  <si>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</si>
  <si>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</si>
  <si>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</si>
  <si>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</si>
  <si>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</si>
  <si>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</si>
  <si>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</si>
  <si>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</si>
  <si>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</si>
  <si>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</si>
  <si>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</si>
  <si>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</si>
  <si>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</si>
  <si>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</si>
  <si>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</si>
  <si>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</si>
  <si>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</si>
  <si>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</si>
  <si>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</si>
  <si>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</si>
  <si>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</si>
  <si>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</si>
  <si>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</si>
  <si>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</si>
  <si>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</si>
  <si>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</si>
  <si>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</si>
  <si>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</si>
  <si>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</si>
  <si>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</si>
  <si>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</si>
  <si>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</si>
  <si>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</si>
  <si>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</si>
  <si>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</si>
  <si>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</si>
  <si>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</si>
  <si>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</si>
  <si>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</si>
  <si>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</si>
  <si>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</si>
  <si>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</si>
  <si>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</si>
  <si>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</si>
  <si>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</si>
  <si>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</si>
  <si>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</si>
  <si>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</si>
  <si>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</si>
  <si>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</si>
  <si>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</si>
  <si>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</si>
  <si>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</si>
  <si>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</si>
  <si>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</si>
  <si>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</si>
  <si>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</si>
  <si>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</si>
  <si>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</si>
  <si>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</si>
  <si>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</si>
  <si>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</si>
  <si>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</si>
  <si>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</si>
  <si>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</si>
  <si>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</si>
  <si>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</si>
  <si>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</si>
  <si>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</si>
  <si>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</si>
  <si>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</si>
  <si>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</si>
  <si>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</si>
  <si>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</si>
  <si>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</si>
  <si>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</si>
  <si>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</si>
  <si>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</si>
  <si>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</si>
  <si>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</si>
  <si>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</si>
  <si>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</si>
  <si>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</si>
  <si>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</si>
  <si>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</si>
  <si>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</si>
  <si>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</si>
  <si>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</si>
  <si>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</si>
  <si>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</si>
  <si>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</si>
  <si>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</si>
  <si>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</si>
  <si>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</si>
  <si>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</si>
  <si>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</si>
  <si>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</si>
  <si>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</si>
  <si>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</si>
  <si>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</si>
  <si>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</si>
  <si>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</si>
  <si>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</si>
  <si>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</si>
  <si>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</si>
  <si>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</si>
  <si>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</si>
  <si>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</si>
  <si>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</si>
  <si>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</si>
  <si>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</si>
  <si>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</si>
  <si>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</si>
  <si>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</si>
  <si>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</si>
  <si>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</si>
  <si>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</si>
  <si>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</si>
  <si>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</si>
  <si>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</si>
  <si>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</si>
  <si>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</si>
  <si>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</si>
  <si>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</si>
  <si>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</si>
  <si>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</si>
  <si>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</si>
  <si>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</si>
  <si>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</si>
  <si>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</si>
  <si>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</si>
  <si>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</si>
  <si>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</si>
  <si>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</si>
  <si>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</si>
  <si>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</si>
  <si>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</si>
  <si>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</si>
  <si>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</si>
  <si>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</si>
  <si>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</si>
  <si>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</si>
  <si>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</si>
  <si>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</si>
  <si>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</si>
  <si>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</si>
  <si>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</si>
  <si>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</si>
  <si>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</si>
  <si>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</si>
  <si>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</si>
  <si>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</si>
  <si>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</si>
  <si>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</si>
  <si>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</si>
  <si>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</si>
  <si>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</si>
  <si>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</si>
  <si>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</si>
  <si>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</si>
  <si>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</si>
  <si>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</si>
  <si>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</si>
  <si>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</si>
  <si>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</si>
  <si>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</si>
  <si>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</si>
  <si>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</si>
  <si>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</si>
  <si>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</si>
  <si>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</si>
  <si>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</si>
  <si>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</si>
  <si>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</si>
  <si>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</si>
  <si>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</si>
  <si>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</si>
  <si>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</si>
  <si>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</si>
  <si>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</si>
  <si>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</si>
  <si>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</si>
  <si>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</si>
  <si>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</si>
  <si>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</si>
  <si>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</si>
  <si>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</si>
  <si>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</si>
  <si>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</si>
  <si>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</si>
  <si>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</si>
  <si>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</si>
  <si>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</si>
  <si>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</si>
  <si>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</si>
  <si>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</si>
  <si>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</si>
  <si>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</si>
  <si>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</si>
  <si>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</si>
  <si>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</si>
  <si>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</si>
  <si>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</si>
  <si>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</si>
  <si>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</si>
  <si>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</si>
  <si>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</si>
  <si>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</si>
  <si>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</si>
  <si>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</si>
  <si>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</si>
  <si>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</si>
  <si>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</si>
  <si>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</si>
  <si>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</si>
  <si>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</si>
  <si>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</si>
  <si>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</si>
  <si>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</si>
  <si>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</si>
  <si>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</si>
  <si>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</si>
  <si>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</si>
  <si>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</si>
  <si>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</si>
  <si>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</si>
  <si>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</si>
  <si>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</si>
  <si>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</si>
  <si>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</si>
  <si>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</si>
  <si>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</si>
  <si>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</si>
  <si>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</si>
  <si>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</si>
  <si>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</si>
  <si>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</si>
  <si>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</si>
  <si>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</si>
  <si>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</si>
  <si>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</si>
  <si>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</si>
  <si>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</si>
  <si>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</si>
  <si>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</si>
  <si>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</si>
  <si>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</si>
  <si>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</si>
  <si>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</si>
  <si>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</si>
  <si>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</si>
  <si>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</si>
  <si>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</si>
  <si>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</si>
  <si>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</si>
  <si>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</si>
  <si>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</si>
  <si>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</si>
  <si>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</si>
  <si>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</si>
  <si>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</si>
  <si>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</si>
  <si>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</si>
  <si>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</si>
  <si>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</si>
  <si>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</si>
  <si>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</si>
  <si>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</si>
  <si>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</si>
  <si>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</si>
  <si>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</si>
  <si>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</si>
  <si>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</si>
  <si>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</si>
  <si>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</si>
  <si>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</si>
  <si>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</si>
  <si>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</si>
  <si>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</si>
  <si>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</si>
  <si>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</si>
  <si>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</si>
  <si>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</si>
  <si>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</si>
  <si>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</si>
  <si>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</si>
  <si>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</si>
  <si>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</si>
  <si>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</si>
  <si>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</si>
  <si>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</si>
  <si>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</si>
  <si>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</si>
  <si>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</si>
  <si>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</si>
  <si>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</si>
  <si>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</si>
  <si>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</si>
  <si>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</si>
  <si>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</si>
  <si>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</si>
  <si>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</si>
  <si>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</si>
  <si>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</si>
  <si>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</si>
  <si>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</si>
  <si>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</si>
  <si>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</si>
  <si>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</si>
  <si>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</si>
  <si>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</si>
  <si>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</si>
  <si>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</si>
  <si>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</si>
  <si>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</si>
  <si>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</si>
  <si>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</si>
  <si>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</si>
  <si>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</si>
  <si>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</si>
  <si>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</si>
  <si>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</si>
  <si>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</si>
  <si>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</si>
  <si>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</si>
  <si>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</si>
  <si>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</si>
  <si>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</si>
  <si>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</si>
  <si>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</si>
  <si>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</si>
  <si>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</si>
  <si>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</si>
  <si>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</si>
  <si>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</si>
  <si>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</si>
  <si>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</si>
  <si>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</si>
  <si>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</si>
  <si>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</si>
  <si>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</si>
  <si>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</si>
  <si>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</si>
  <si>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</si>
  <si>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</si>
  <si>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</si>
  <si>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</si>
  <si>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</si>
  <si>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</si>
  <si>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</si>
  <si>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</si>
  <si>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</si>
  <si>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</si>
  <si>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</si>
  <si>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</si>
  <si>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</si>
  <si>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</si>
  <si>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</si>
  <si>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</si>
  <si>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</si>
  <si>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</si>
  <si>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</si>
  <si>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</si>
  <si>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</si>
  <si>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</si>
  <si>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</si>
  <si>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</si>
  <si>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</si>
  <si>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</si>
  <si>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</si>
  <si>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</si>
  <si>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</si>
  <si>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</si>
  <si>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</si>
  <si>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</si>
  <si>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</si>
  <si>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</si>
  <si>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</si>
  <si>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</si>
  <si>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</si>
  <si>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</si>
  <si>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</si>
  <si>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</si>
  <si>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</si>
  <si>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</si>
  <si>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</si>
  <si>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</si>
  <si>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</si>
  <si>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</si>
  <si>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</si>
  <si>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</si>
  <si>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</si>
  <si>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</si>
  <si>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</si>
  <si>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</si>
  <si>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</si>
  <si>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</si>
  <si>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</si>
  <si>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</si>
  <si>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</si>
  <si>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</si>
  <si>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</si>
  <si>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</si>
  <si>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</si>
  <si>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</si>
  <si>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</si>
  <si>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</si>
  <si>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</si>
  <si>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</si>
  <si>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</si>
  <si>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</si>
  <si>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</si>
  <si>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</si>
  <si>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</si>
  <si>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</si>
  <si>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</si>
  <si>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</si>
  <si>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</si>
  <si>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</si>
  <si>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</si>
  <si>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</si>
  <si>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</si>
  <si>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</si>
  <si>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</si>
  <si>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</si>
  <si>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</si>
  <si>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</si>
  <si>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</si>
  <si>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</si>
  <si>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</si>
  <si>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</si>
  <si>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</si>
  <si>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</si>
  <si>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</si>
  <si>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</si>
  <si>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</si>
  <si>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</si>
  <si>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</si>
  <si>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</si>
  <si>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</si>
  <si>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</si>
  <si>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</si>
  <si>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</si>
  <si>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</si>
  <si>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</si>
  <si>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</si>
  <si>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</si>
  <si>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</si>
  <si>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</si>
  <si>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</si>
  <si>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</si>
  <si>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</si>
  <si>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</si>
  <si>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</si>
  <si>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</si>
  <si>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</si>
  <si>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</si>
  <si>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</si>
  <si>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</si>
  <si>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</si>
  <si>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</si>
  <si>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</si>
  <si>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</si>
  <si>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</si>
  <si>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</si>
  <si>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</si>
  <si>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</si>
  <si>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</si>
  <si>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</si>
  <si>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</si>
  <si>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</si>
  <si>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</si>
  <si>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</si>
  <si>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</si>
  <si>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</si>
  <si>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</si>
  <si>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</si>
  <si>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</si>
  <si>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</si>
  <si>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</si>
  <si>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</si>
  <si>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</si>
  <si>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</si>
  <si>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</si>
  <si>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</si>
  <si>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</si>
  <si>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</si>
  <si>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</si>
  <si>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</si>
  <si>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</si>
  <si>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</si>
  <si>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</si>
  <si>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</si>
  <si>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</si>
  <si>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</si>
  <si>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</si>
  <si>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</si>
  <si>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</si>
  <si>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</si>
  <si>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</si>
  <si>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</si>
  <si>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</si>
  <si>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</si>
  <si>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</si>
  <si>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</si>
  <si>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</si>
  <si>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</si>
  <si>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</si>
  <si>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</si>
  <si>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</si>
  <si>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</si>
  <si>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</si>
  <si>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</si>
  <si>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</si>
  <si>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</si>
  <si>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</si>
  <si>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</si>
  <si>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</si>
  <si>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</si>
  <si>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</si>
  <si>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</si>
  <si>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</si>
  <si>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</si>
  <si>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</si>
  <si>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</si>
  <si>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</si>
  <si>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</si>
  <si>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</si>
  <si>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</si>
  <si>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</si>
  <si>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</si>
  <si>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</si>
  <si>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</si>
  <si>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</si>
  <si>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</si>
  <si>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</si>
  <si>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</si>
  <si>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</si>
  <si>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</si>
  <si>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</si>
  <si>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</si>
  <si>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</si>
  <si>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</si>
  <si>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</si>
  <si>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</si>
  <si>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</si>
  <si>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</si>
  <si>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</si>
  <si>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</si>
  <si>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</si>
  <si>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</si>
  <si>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</si>
  <si>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</si>
  <si>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</si>
  <si>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</si>
  <si>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</si>
  <si>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</si>
  <si>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</si>
  <si>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</si>
  <si>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</si>
  <si>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</si>
  <si>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</si>
  <si>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</si>
  <si>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</si>
  <si>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</si>
  <si>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</si>
  <si>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</si>
  <si>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</si>
  <si>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</si>
  <si>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</si>
  <si>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</si>
  <si>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</si>
  <si>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</si>
  <si>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</si>
  <si>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</si>
  <si>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</si>
  <si>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</si>
  <si>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</si>
  <si>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</si>
  <si>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</si>
  <si>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</si>
  <si>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</si>
  <si>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</si>
  <si>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</si>
  <si>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</si>
  <si>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</si>
  <si>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</si>
  <si>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</si>
  <si>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</si>
  <si>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</si>
  <si>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</si>
  <si>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</si>
  <si>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</si>
  <si>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</si>
  <si>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</si>
  <si>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</si>
  <si>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</si>
  <si>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</si>
  <si>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</si>
  <si>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</si>
  <si>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</si>
  <si>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</si>
  <si>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</si>
  <si>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</si>
  <si>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</si>
  <si>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</si>
  <si>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</si>
  <si>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</si>
  <si>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</si>
  <si>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</si>
  <si>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</si>
  <si>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</si>
  <si>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</si>
  <si>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</si>
  <si>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</si>
  <si>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</si>
  <si>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</si>
  <si>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</si>
  <si>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</si>
  <si>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</si>
  <si>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</si>
  <si>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</si>
  <si>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</si>
  <si>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</si>
  <si>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</si>
  <si>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</si>
  <si>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</si>
  <si>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</si>
  <si>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</si>
  <si>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</si>
  <si>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</si>
  <si>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</si>
  <si>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</si>
  <si>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</si>
  <si>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</si>
  <si>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</si>
  <si>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</si>
  <si>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</si>
  <si>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</si>
  <si>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</si>
  <si>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</si>
  <si>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</si>
  <si>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</si>
  <si>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</si>
  <si>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</si>
  <si>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</si>
  <si>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</si>
  <si>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</si>
  <si>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</si>
  <si>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</si>
  <si>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</si>
  <si>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</si>
  <si>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</si>
  <si>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</si>
  <si>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</si>
  <si>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</si>
  <si>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</si>
  <si>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</si>
  <si>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</si>
  <si>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</si>
  <si>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</si>
  <si>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</si>
  <si>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</si>
  <si>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</si>
  <si>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</si>
  <si>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</si>
  <si>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</si>
  <si>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</si>
  <si>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</si>
  <si>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</si>
  <si>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</si>
  <si>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</si>
  <si>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</si>
  <si>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</si>
  <si>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</si>
  <si>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</si>
  <si>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</si>
  <si>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</si>
  <si>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</si>
  <si>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</si>
  <si>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</si>
  <si>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</si>
  <si>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</si>
  <si>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</si>
  <si>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</si>
  <si>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</si>
  <si>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</si>
  <si>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</si>
  <si>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</si>
  <si>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</si>
  <si>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</si>
  <si>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</si>
  <si>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</si>
  <si>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</si>
  <si>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</si>
  <si>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</si>
  <si>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</si>
  <si>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</si>
  <si>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</si>
  <si>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</si>
  <si>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</si>
  <si>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</si>
  <si>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</si>
  <si>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</si>
  <si>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</si>
  <si>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</si>
  <si>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</si>
  <si>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</si>
  <si>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</si>
  <si>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</si>
  <si>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</si>
  <si>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</si>
  <si>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</si>
  <si>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</si>
  <si>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</si>
  <si>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</si>
  <si>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</si>
  <si>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</si>
  <si>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</si>
  <si>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</si>
  <si>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</si>
  <si>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</si>
  <si>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</si>
  <si>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</si>
  <si>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</si>
  <si>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</si>
  <si>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</si>
  <si>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</si>
  <si>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</si>
  <si>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</si>
  <si>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</si>
  <si>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</si>
  <si>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</si>
  <si>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</si>
  <si>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</si>
  <si>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</si>
  <si>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</si>
  <si>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</si>
  <si>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</si>
  <si>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</si>
  <si>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</si>
  <si>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</si>
  <si>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</si>
  <si>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</si>
  <si>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</si>
  <si>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</si>
  <si>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</si>
  <si>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</si>
  <si>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</si>
  <si>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</si>
  <si>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</si>
  <si>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</si>
  <si>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</si>
  <si>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</si>
  <si>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</si>
  <si>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</si>
  <si>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</si>
  <si>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</si>
  <si>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</si>
  <si>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</si>
  <si>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</si>
  <si>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</si>
  <si>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</si>
  <si>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</si>
  <si>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</si>
  <si>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</si>
  <si>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</si>
  <si>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</si>
  <si>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</si>
  <si>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</si>
  <si>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</si>
  <si>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</si>
  <si>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</si>
  <si>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</si>
  <si>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</si>
  <si>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</si>
  <si>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</si>
  <si>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</si>
  <si>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</si>
  <si>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</si>
  <si>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</si>
  <si>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</si>
  <si>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</si>
  <si>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</si>
  <si>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</si>
  <si>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</si>
  <si>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</si>
  <si>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</si>
  <si>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</si>
  <si>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</si>
  <si>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</si>
  <si>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</si>
  <si>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</si>
  <si>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</si>
  <si>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</si>
  <si>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</si>
  <si>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</si>
  <si>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</si>
  <si>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</si>
  <si>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</si>
  <si>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</si>
  <si>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</si>
  <si>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</si>
  <si>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</si>
  <si>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</si>
  <si>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</si>
  <si>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</si>
  <si>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</si>
  <si>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</si>
  <si>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</si>
  <si>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</si>
  <si>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</si>
  <si>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</si>
  <si>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</si>
  <si>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</si>
  <si>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</si>
  <si>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</si>
  <si>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</si>
  <si>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</si>
  <si>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</si>
  <si>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</si>
  <si>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</si>
  <si>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</si>
  <si>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</si>
  <si>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</si>
  <si>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</si>
  <si>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</si>
  <si>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</si>
  <si>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</si>
  <si>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</si>
  <si>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</si>
  <si>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</si>
  <si>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</si>
  <si>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</si>
  <si>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</si>
  <si>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</si>
  <si>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</si>
  <si>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</si>
  <si>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</si>
  <si>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</si>
  <si>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</si>
  <si>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</si>
  <si>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</si>
  <si>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</si>
  <si>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</si>
  <si>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</si>
  <si>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</si>
  <si>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</si>
  <si>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</si>
  <si>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</si>
  <si>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</si>
  <si>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</si>
  <si>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</si>
  <si>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</si>
  <si>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</si>
  <si>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</si>
  <si>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</si>
  <si>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</si>
  <si>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</si>
  <si>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</si>
  <si>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</si>
  <si>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</si>
  <si>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</si>
  <si>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</si>
  <si>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</si>
  <si>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</si>
  <si>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</si>
  <si>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</si>
  <si>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</si>
  <si>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</si>
  <si>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</si>
  <si>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</si>
  <si>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</si>
  <si>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</si>
  <si>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</si>
  <si>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</si>
  <si>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</si>
  <si>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</si>
  <si>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</si>
  <si>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</si>
  <si>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</si>
  <si>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</si>
  <si>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</si>
  <si>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</si>
  <si>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</si>
  <si>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</si>
  <si>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</si>
  <si>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</si>
  <si>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</si>
  <si>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</si>
  <si>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</si>
  <si>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</si>
  <si>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</si>
  <si>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</si>
  <si>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</si>
  <si>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</si>
  <si>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</si>
  <si>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</si>
  <si>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</si>
  <si>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</si>
  <si>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</si>
  <si>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</si>
  <si>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</si>
  <si>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</si>
  <si>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</si>
  <si>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</si>
  <si>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</si>
  <si>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</si>
  <si>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</si>
  <si>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</si>
  <si>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</si>
  <si>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</si>
  <si>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</si>
  <si>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</si>
  <si>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</si>
  <si>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</si>
  <si>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</si>
  <si>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</si>
  <si>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</si>
  <si>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</si>
  <si>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</si>
  <si>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</si>
  <si>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</si>
  <si>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</si>
  <si>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</si>
  <si>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</si>
  <si>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</si>
  <si>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</si>
  <si>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</si>
  <si>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</si>
  <si>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</si>
  <si>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</si>
  <si>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</si>
  <si>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</si>
  <si>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</si>
  <si>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</si>
  <si>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</si>
  <si>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</si>
  <si>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</si>
  <si>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</si>
  <si>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</si>
  <si>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</si>
  <si>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</si>
  <si>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</si>
  <si>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</si>
  <si>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</si>
  <si>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</si>
  <si>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</si>
  <si>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</si>
  <si>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</si>
  <si>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</si>
  <si>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</si>
  <si>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</si>
  <si>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</si>
  <si>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</si>
  <si>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</si>
  <si>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</si>
  <si>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</si>
  <si>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</si>
  <si>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</si>
  <si>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</si>
  <si>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</si>
  <si>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</si>
  <si>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</si>
  <si>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</si>
  <si>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</si>
  <si>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</si>
  <si>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</si>
  <si>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</si>
  <si>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</si>
  <si>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</si>
  <si>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</si>
  <si>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</si>
  <si>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</si>
  <si>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</si>
  <si>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</si>
  <si>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</si>
  <si>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</si>
  <si>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</si>
  <si>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</si>
  <si>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</si>
  <si>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</si>
  <si>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</si>
  <si>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</si>
  <si>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</si>
  <si>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</si>
  <si>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</si>
  <si>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</si>
  <si>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</si>
  <si>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</si>
  <si>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</si>
  <si>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</si>
  <si>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</si>
  <si>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</si>
  <si>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</si>
  <si>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</si>
  <si>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</si>
  <si>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</si>
  <si>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</si>
  <si>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</si>
  <si>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</si>
  <si>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</si>
  <si>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</si>
  <si>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</si>
  <si>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</si>
  <si>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</si>
  <si>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</si>
  <si>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</si>
  <si>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</si>
  <si>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</si>
  <si>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</si>
  <si>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</si>
  <si>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</si>
  <si>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</si>
  <si>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</si>
  <si>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</si>
  <si>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</si>
  <si>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</si>
  <si>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</si>
  <si>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</si>
  <si>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</si>
  <si>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</si>
  <si>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</si>
  <si>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</si>
  <si>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</si>
  <si>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</si>
  <si>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</si>
  <si>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</si>
  <si>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</si>
  <si>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</si>
  <si>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</si>
  <si>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</si>
  <si>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</si>
  <si>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</si>
  <si>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</si>
  <si>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</si>
  <si>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</si>
  <si>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</si>
  <si>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</si>
  <si>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</si>
  <si>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</si>
  <si>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</si>
  <si>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</si>
  <si>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</si>
  <si>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</si>
  <si>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</si>
  <si>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</si>
  <si>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</si>
  <si>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</si>
  <si>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</si>
  <si>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</si>
  <si>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</si>
  <si>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</si>
  <si>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</si>
  <si>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</si>
  <si>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</si>
  <si>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</si>
  <si>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</si>
  <si>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</si>
  <si>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</si>
  <si>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</si>
  <si>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</si>
  <si>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</si>
  <si>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</si>
  <si>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</si>
  <si>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</si>
  <si>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</si>
  <si>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</si>
  <si>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</si>
  <si>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</si>
  <si>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</si>
  <si>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</si>
  <si>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</si>
  <si>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</si>
  <si>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</si>
  <si>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</si>
  <si>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</si>
  <si>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</si>
  <si>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</si>
  <si>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</si>
  <si>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</si>
  <si>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</si>
  <si>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</si>
  <si>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</si>
  <si>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</si>
  <si>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</si>
  <si>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</si>
  <si>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</si>
  <si>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</si>
  <si>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</si>
  <si>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</si>
  <si>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</si>
  <si>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</si>
  <si>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</si>
  <si>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</si>
  <si>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</si>
  <si>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</si>
  <si>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</si>
  <si>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</si>
  <si>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</si>
  <si>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</si>
  <si>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</si>
  <si>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</si>
  <si>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</si>
  <si>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</si>
  <si>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</si>
  <si>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</si>
  <si>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</si>
  <si>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</si>
  <si>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</si>
  <si>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</si>
  <si>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</si>
  <si>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</si>
  <si>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</si>
  <si>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</si>
  <si>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</si>
  <si>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</si>
  <si>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</si>
  <si>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</si>
  <si>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</si>
  <si>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</si>
  <si>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</si>
  <si>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</si>
  <si>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</si>
  <si>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</si>
  <si>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</si>
  <si>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</si>
  <si>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</si>
  <si>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</si>
  <si>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</si>
  <si>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</si>
  <si>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</si>
  <si>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</si>
  <si>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</si>
  <si>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</si>
  <si>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</si>
  <si>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</si>
  <si>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</si>
  <si>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</si>
  <si>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</si>
  <si>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</si>
  <si>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</si>
  <si>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</si>
  <si>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</si>
  <si>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</si>
  <si>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</si>
  <si>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</si>
  <si>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</si>
  <si>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</si>
  <si>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</si>
  <si>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</si>
  <si>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</si>
  <si>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</si>
  <si>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</si>
  <si>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</si>
  <si>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</si>
  <si>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</si>
  <si>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</si>
  <si>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</si>
  <si>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</si>
  <si>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</si>
  <si>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</si>
  <si>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</si>
  <si>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</si>
  <si>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</si>
  <si>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</si>
  <si>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</si>
  <si>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</si>
  <si>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</si>
  <si>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</si>
  <si>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</si>
  <si>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</si>
  <si>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</si>
  <si>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</si>
  <si>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</si>
  <si>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</si>
  <si>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</si>
  <si>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</si>
  <si>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</si>
  <si>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</si>
  <si>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</si>
  <si>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</si>
  <si>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</si>
  <si>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</si>
  <si>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</si>
  <si>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</si>
  <si>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</si>
  <si>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</si>
  <si>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</si>
  <si>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</si>
  <si>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</si>
  <si>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</si>
  <si>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</si>
  <si>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</si>
  <si>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</si>
  <si>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</si>
  <si>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</si>
  <si>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</si>
  <si>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</si>
  <si>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</si>
  <si>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</si>
  <si>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</si>
  <si>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</si>
  <si>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</si>
  <si>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</si>
  <si>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</si>
  <si>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</si>
  <si>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</si>
  <si>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</si>
  <si>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</si>
  <si>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</si>
  <si>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</si>
  <si>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</si>
  <si>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</si>
  <si>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</si>
  <si>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</si>
  <si>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</si>
  <si>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</si>
  <si>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</si>
  <si>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</si>
  <si>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</si>
  <si>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</si>
  <si>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</si>
  <si>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</si>
  <si>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</si>
  <si>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</si>
  <si>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</si>
  <si>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</si>
  <si>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</si>
  <si>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</si>
  <si>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</si>
  <si>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</si>
  <si>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</si>
  <si>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</si>
  <si>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</si>
  <si>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</si>
  <si>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</si>
  <si>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</si>
  <si>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</si>
  <si>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</si>
  <si>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</si>
  <si>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</si>
  <si>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</si>
  <si>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</si>
  <si>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</si>
  <si>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</si>
  <si>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</si>
  <si>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</si>
  <si>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</si>
  <si>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</si>
  <si>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</si>
  <si>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</si>
  <si>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</si>
  <si>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</si>
  <si>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</si>
  <si>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</si>
  <si>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</si>
  <si>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</si>
  <si>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</si>
  <si>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</si>
  <si>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</si>
  <si>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</si>
  <si>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</si>
  <si>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</si>
  <si>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</si>
  <si>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</si>
  <si>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</si>
  <si>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</si>
  <si>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</si>
  <si>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</si>
  <si>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</si>
  <si>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</si>
  <si>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</si>
  <si>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</si>
  <si>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</si>
  <si>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</si>
  <si>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</si>
  <si>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</si>
  <si>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</si>
  <si>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</si>
  <si>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</si>
  <si>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</si>
  <si>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</si>
  <si>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</si>
  <si>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</si>
  <si>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</si>
  <si>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</si>
  <si>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</si>
  <si>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</si>
  <si>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</si>
  <si>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</si>
  <si>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</si>
  <si>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</si>
  <si>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</si>
  <si>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</si>
  <si>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</si>
  <si>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</si>
  <si>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</si>
  <si>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</si>
  <si>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</si>
  <si>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</si>
  <si>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</si>
  <si>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</si>
  <si>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</si>
  <si>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</si>
  <si>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</si>
  <si>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</si>
  <si>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</si>
  <si>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</si>
  <si>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</si>
  <si>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</si>
  <si>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</si>
  <si>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</si>
  <si>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</si>
  <si>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</si>
  <si>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</si>
  <si>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</si>
  <si>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</si>
  <si>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</si>
  <si>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</si>
  <si>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</si>
  <si>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</si>
  <si>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</si>
  <si>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</si>
  <si>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</si>
  <si>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</si>
  <si>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</si>
  <si>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</si>
  <si>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</si>
  <si>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</si>
  <si>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</si>
  <si>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</si>
  <si>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</si>
  <si>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</si>
  <si>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</si>
  <si>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</si>
  <si>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</si>
  <si>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</si>
  <si>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</si>
  <si>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</si>
  <si>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</si>
  <si>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</si>
  <si>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</si>
  <si>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</si>
  <si>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</si>
  <si>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</si>
  <si>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</si>
  <si>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</si>
  <si>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</si>
  <si>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</si>
  <si>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</si>
  <si>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</si>
  <si>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</si>
  <si>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</si>
  <si>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</si>
  <si>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</si>
  <si>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</si>
  <si>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</si>
  <si>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</si>
  <si>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</si>
  <si>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</si>
  <si>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</si>
  <si>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</si>
  <si>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</si>
  <si>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</si>
  <si>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</si>
  <si>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</si>
  <si>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</si>
  <si>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</si>
  <si>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</si>
  <si>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</si>
  <si>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</si>
  <si>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</si>
  <si>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</si>
  <si>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</si>
  <si>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</si>
  <si>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</si>
  <si>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</si>
  <si>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</si>
  <si>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</si>
  <si>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</si>
  <si>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</si>
  <si>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</si>
  <si>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</si>
  <si>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</si>
  <si>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</si>
  <si>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</si>
  <si>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</si>
  <si>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</si>
  <si>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</si>
  <si>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</si>
  <si>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</si>
  <si>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</si>
  <si>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</si>
  <si>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</si>
  <si>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</si>
  <si>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</si>
  <si>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</si>
  <si>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</si>
  <si>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</si>
  <si>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</si>
  <si>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</si>
  <si>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</si>
  <si>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</si>
  <si>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</si>
  <si>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</si>
  <si>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</si>
  <si>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</si>
  <si>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</si>
  <si>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</si>
  <si>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</si>
  <si>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</si>
  <si>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</si>
  <si>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</si>
  <si>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</si>
  <si>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</si>
  <si>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</si>
  <si>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</si>
  <si>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</si>
  <si>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</si>
  <si>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</si>
  <si>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</si>
  <si>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</si>
  <si>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</si>
  <si>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</si>
  <si>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</si>
  <si>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</si>
  <si>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</si>
  <si>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</si>
  <si>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</si>
  <si>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</si>
  <si>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</si>
  <si>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</si>
  <si>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</si>
  <si>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</si>
  <si>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</si>
  <si>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</si>
  <si>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</si>
  <si>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</si>
  <si>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</si>
  <si>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</si>
  <si>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</si>
  <si>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</si>
  <si>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</si>
  <si>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</si>
  <si>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</si>
  <si>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</si>
  <si>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</si>
  <si>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</si>
  <si>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</si>
  <si>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</si>
  <si>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</si>
  <si>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</si>
  <si>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</si>
  <si>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</si>
  <si>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</si>
  <si>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</si>
  <si>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</si>
  <si>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</si>
  <si>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</si>
  <si>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</si>
  <si>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</si>
  <si>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</si>
  <si>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</si>
  <si>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</si>
  <si>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</si>
  <si>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</si>
  <si>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</si>
  <si>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</si>
  <si>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</si>
  <si>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</si>
  <si>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</si>
  <si>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</si>
  <si>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</si>
  <si>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</si>
  <si>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</si>
  <si>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</si>
  <si>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</si>
  <si>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</si>
  <si>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</si>
  <si>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</si>
  <si>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</si>
  <si>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</si>
  <si>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</si>
  <si>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</si>
  <si>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</si>
  <si>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</si>
  <si>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</si>
  <si>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</si>
  <si>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</si>
  <si>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</si>
  <si>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</si>
  <si>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</si>
  <si>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</si>
  <si>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</si>
  <si>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</si>
  <si>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</si>
  <si>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</si>
  <si>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</si>
  <si>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</si>
  <si>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</si>
  <si>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</si>
  <si>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</si>
  <si>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</si>
  <si>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</si>
  <si>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</si>
  <si>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</si>
  <si>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</si>
  <si>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</si>
  <si>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</si>
  <si>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</si>
  <si>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</si>
  <si>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</si>
  <si>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</si>
  <si>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</si>
  <si>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</si>
  <si>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</si>
  <si>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</si>
  <si>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</si>
  <si>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</si>
  <si>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</si>
  <si>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</si>
  <si>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</si>
  <si>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</si>
  <si>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</si>
  <si>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</si>
  <si>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</si>
  <si>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</si>
  <si>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</si>
  <si>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</si>
  <si>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</si>
  <si>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</si>
  <si>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</si>
  <si>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</si>
  <si>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</si>
  <si>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</si>
  <si>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</si>
  <si>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</si>
  <si>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</si>
  <si>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</si>
  <si>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</si>
  <si>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</si>
  <si>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</si>
  <si>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</si>
  <si>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</si>
  <si>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</si>
  <si>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</si>
  <si>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</si>
  <si>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</si>
  <si>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</si>
  <si>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</si>
  <si>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</si>
  <si>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</si>
  <si>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</si>
  <si>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</si>
  <si>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</si>
  <si>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</si>
  <si>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</si>
  <si>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</si>
  <si>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</si>
  <si>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</si>
  <si>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</si>
  <si>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</si>
  <si>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</si>
  <si>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</si>
  <si>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</si>
  <si>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</si>
  <si>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</si>
  <si>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</si>
  <si>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</si>
  <si>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</si>
  <si>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</si>
  <si>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</si>
  <si>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</si>
  <si>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</si>
  <si>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</si>
  <si>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</si>
  <si>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</si>
  <si>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</si>
  <si>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</si>
  <si>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</si>
  <si>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</si>
  <si>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</si>
  <si>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</si>
  <si>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</si>
  <si>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</si>
  <si>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</si>
  <si>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</si>
  <si>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</si>
  <si>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</si>
  <si>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</si>
  <si>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</si>
  <si>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</si>
  <si>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</si>
  <si>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</si>
  <si>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</si>
  <si>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</si>
  <si>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</si>
  <si>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</si>
  <si>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</si>
  <si>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</si>
  <si>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</si>
  <si>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</si>
  <si>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</si>
  <si>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</si>
  <si>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</si>
  <si>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</si>
  <si>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</si>
  <si>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</si>
  <si>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</si>
  <si>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</si>
  <si>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</si>
  <si>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</si>
  <si>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</si>
  <si>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</si>
  <si>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</si>
  <si>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</si>
  <si>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</si>
  <si>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</si>
  <si>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</si>
  <si>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</si>
  <si>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</si>
  <si>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</si>
  <si>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</si>
  <si>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</si>
  <si>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</si>
  <si>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</si>
  <si>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</si>
  <si>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</si>
  <si>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</si>
  <si>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</si>
  <si>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</si>
  <si>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</si>
  <si>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</si>
  <si>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</si>
  <si>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</si>
  <si>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</si>
  <si>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</si>
  <si>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</si>
  <si>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</si>
  <si>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</si>
  <si>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</si>
  <si>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</si>
  <si>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</si>
  <si>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</si>
  <si>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</si>
  <si>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</si>
  <si>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</si>
  <si>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</si>
  <si>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</si>
  <si>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</si>
  <si>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</si>
  <si>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</si>
  <si>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</si>
  <si>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</si>
  <si>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</si>
  <si>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</si>
  <si>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</si>
  <si>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</si>
  <si>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</si>
  <si>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</si>
  <si>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</si>
  <si>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</si>
  <si>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</si>
  <si>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</si>
  <si>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</si>
  <si>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</si>
  <si>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</si>
  <si>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</si>
  <si>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</si>
  <si>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</si>
  <si>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</si>
  <si>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</si>
  <si>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</si>
  <si>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</si>
  <si>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</si>
  <si>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</si>
  <si>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</si>
  <si>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</si>
  <si>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</si>
  <si>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</si>
  <si>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</si>
  <si>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</si>
  <si>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</si>
  <si>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</si>
  <si>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</si>
  <si>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</si>
  <si>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</si>
  <si>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</si>
  <si>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</si>
  <si>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</si>
  <si>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</si>
  <si>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</si>
  <si>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</si>
  <si>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</si>
  <si>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</si>
  <si>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</si>
  <si>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</si>
  <si>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</si>
  <si>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</si>
  <si>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</si>
  <si>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</si>
  <si>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</si>
  <si>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</si>
  <si>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</si>
  <si>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</si>
  <si>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</si>
  <si>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</si>
  <si>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</si>
  <si>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</si>
  <si>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</si>
  <si>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</si>
  <si>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</si>
  <si>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</si>
  <si>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</si>
  <si>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</si>
  <si>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</si>
  <si>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</si>
  <si>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</si>
  <si>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</si>
  <si>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</si>
  <si>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</si>
  <si>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</si>
  <si>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</si>
  <si>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</si>
  <si>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</si>
  <si>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</si>
  <si>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</si>
  <si>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</si>
  <si>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</si>
  <si>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</si>
  <si>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</si>
  <si>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</si>
  <si>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</si>
  <si>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</si>
  <si>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</si>
  <si>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</si>
  <si>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</si>
  <si>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</si>
  <si>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</si>
  <si>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</si>
  <si>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</si>
  <si>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</si>
  <si>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</si>
  <si>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</si>
  <si>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</si>
  <si>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</si>
  <si>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</si>
  <si>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</si>
  <si>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</si>
  <si>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</si>
  <si>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</si>
  <si>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</si>
  <si>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</si>
  <si>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</si>
  <si>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</si>
  <si>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</si>
  <si>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</si>
  <si>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</si>
  <si>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</si>
  <si>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</si>
  <si>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</si>
  <si>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</si>
  <si>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</si>
  <si>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</si>
  <si>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</si>
  <si>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</si>
  <si>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</si>
  <si>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</si>
  <si>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</si>
  <si>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</si>
  <si>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</si>
  <si>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</si>
  <si>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</si>
  <si>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</si>
  <si>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</si>
  <si>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</si>
  <si>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</si>
  <si>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</si>
  <si>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</si>
  <si>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</si>
  <si>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</si>
  <si>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</si>
  <si>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</si>
  <si>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</si>
  <si>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</si>
  <si>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</si>
  <si>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</si>
  <si>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</si>
  <si>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</si>
  <si>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</si>
  <si>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</si>
  <si>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</si>
  <si>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</si>
  <si>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</si>
  <si>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</si>
  <si>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</si>
  <si>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</si>
  <si>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</si>
  <si>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</si>
  <si>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</si>
  <si>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</si>
  <si>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</si>
  <si>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</si>
  <si>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</si>
  <si>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</si>
  <si>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</si>
  <si>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</si>
  <si>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</si>
  <si>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</si>
  <si>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</si>
  <si>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</si>
  <si>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</si>
  <si>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</si>
  <si>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</si>
  <si>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</si>
  <si>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</si>
  <si>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</si>
  <si>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</si>
  <si>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</si>
  <si>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</si>
  <si>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</si>
  <si>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</si>
  <si>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</si>
  <si>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</si>
  <si>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</si>
  <si>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</si>
  <si>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</si>
  <si>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</si>
  <si>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</si>
  <si>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</si>
  <si>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</si>
  <si>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</si>
  <si>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</si>
  <si>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</si>
  <si>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</si>
  <si>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</si>
  <si>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</si>
  <si>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</si>
  <si>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</si>
  <si>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</si>
  <si>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</si>
  <si>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</si>
  <si>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</si>
  <si>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</si>
  <si>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</si>
  <si>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</si>
  <si>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</si>
  <si>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</si>
  <si>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</si>
  <si>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</si>
  <si>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</si>
  <si>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</si>
  <si>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</si>
  <si>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</si>
  <si>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</si>
  <si>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</si>
  <si>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</si>
  <si>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</si>
  <si>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</si>
  <si>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</si>
  <si>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</si>
  <si>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</si>
  <si>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</si>
  <si>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</si>
  <si>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</si>
  <si>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</si>
  <si>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</si>
  <si>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</si>
  <si>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</si>
  <si>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</si>
  <si>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</si>
  <si>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</si>
  <si>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</si>
  <si>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</si>
  <si>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</si>
  <si>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</si>
  <si>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</si>
  <si>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</si>
  <si>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</si>
  <si>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</si>
  <si>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</si>
  <si>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</si>
  <si>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</si>
  <si>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</si>
  <si>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</si>
  <si>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</si>
  <si>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</si>
  <si>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</si>
  <si>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</si>
  <si>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</si>
  <si>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</si>
  <si>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</si>
  <si>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</si>
  <si>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</si>
  <si>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</si>
  <si>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</si>
  <si>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</si>
  <si>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</si>
  <si>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</si>
  <si>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</si>
  <si>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</si>
  <si>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</si>
  <si>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</si>
  <si>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</si>
  <si>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</si>
  <si>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</si>
  <si>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</si>
  <si>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</si>
  <si>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</si>
  <si>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</si>
  <si>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</si>
  <si>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</si>
  <si>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</si>
  <si>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</si>
  <si>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</si>
  <si>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</si>
  <si>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</si>
  <si>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</si>
  <si>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</si>
  <si>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</si>
  <si>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</si>
  <si>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</si>
  <si>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</si>
  <si>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</si>
  <si>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</si>
  <si>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</si>
  <si>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</si>
  <si>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</si>
  <si>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</si>
  <si>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</si>
  <si>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</si>
  <si>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</si>
  <si>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</si>
  <si>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</si>
  <si>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</si>
  <si>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</si>
  <si>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</si>
  <si>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</si>
  <si>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</si>
  <si>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</si>
  <si>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</si>
  <si>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</si>
  <si>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</si>
  <si>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</si>
  <si>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</si>
  <si>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</si>
  <si>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</si>
  <si>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</si>
  <si>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</si>
  <si>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</si>
  <si>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</si>
  <si>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</si>
  <si>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</si>
  <si>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</si>
  <si>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</si>
  <si>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</si>
  <si>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</si>
  <si>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</si>
  <si>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</si>
  <si>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</si>
  <si>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</si>
  <si>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</si>
  <si>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</si>
  <si>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</si>
  <si>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</si>
  <si>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</si>
  <si>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</si>
  <si>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</si>
  <si>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</si>
  <si>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</si>
  <si>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</si>
  <si>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</si>
  <si>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</si>
  <si>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</si>
  <si>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</si>
  <si>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</si>
  <si>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</si>
  <si>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</si>
  <si>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</si>
  <si>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</si>
  <si>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</si>
  <si>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</si>
  <si>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</si>
  <si>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</si>
  <si>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</si>
  <si>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</si>
  <si>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</si>
  <si>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</si>
  <si>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</si>
  <si>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</si>
  <si>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</si>
  <si>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</si>
  <si>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</si>
  <si>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</si>
  <si>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</si>
  <si>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</si>
  <si>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</si>
  <si>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</si>
  <si>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</si>
  <si>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</si>
  <si>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</si>
  <si>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</si>
  <si>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</si>
  <si>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</si>
  <si>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</si>
  <si>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</si>
  <si>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</si>
  <si>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</si>
  <si>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</si>
  <si>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</si>
  <si>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</si>
  <si>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</si>
  <si>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</si>
  <si>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</si>
  <si>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</si>
  <si>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</si>
  <si>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</si>
  <si>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</si>
  <si>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</si>
  <si>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</si>
  <si>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</si>
  <si>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</si>
  <si>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</si>
  <si>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</si>
  <si>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</si>
  <si>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</si>
  <si>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</si>
  <si>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</si>
  <si>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</si>
  <si>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</si>
  <si>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</si>
  <si>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</si>
  <si>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</si>
  <si>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</si>
  <si>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</si>
  <si>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</si>
  <si>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</si>
  <si>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</si>
  <si>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</si>
  <si>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</si>
  <si>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</si>
  <si>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</si>
  <si>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</si>
  <si>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</si>
  <si>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</si>
  <si>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</si>
  <si>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</si>
  <si>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</si>
  <si>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</si>
  <si>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</si>
  <si>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</si>
  <si>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</si>
  <si>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</si>
  <si>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</si>
  <si>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</si>
  <si>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</si>
  <si>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</si>
  <si>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</si>
  <si>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</si>
  <si>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</si>
  <si>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</si>
  <si>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</si>
  <si>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</si>
  <si>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</si>
  <si>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</si>
  <si>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</si>
  <si>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</si>
  <si>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</si>
  <si>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</si>
  <si>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</si>
  <si>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</si>
  <si>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</si>
  <si>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</si>
  <si>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</si>
  <si>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</si>
  <si>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</si>
  <si>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</si>
  <si>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</si>
  <si>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</si>
  <si>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</si>
  <si>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</si>
  <si>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</si>
  <si>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</si>
  <si>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</si>
  <si>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</si>
  <si>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</si>
  <si>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</si>
  <si>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</si>
  <si>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</si>
  <si>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</si>
  <si>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</si>
  <si>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</si>
  <si>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</si>
  <si>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</si>
  <si>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</si>
  <si>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</si>
  <si>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</si>
  <si>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</si>
  <si>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</si>
  <si>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</si>
  <si>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</si>
  <si>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</si>
  <si>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</si>
  <si>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</si>
  <si>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</si>
  <si>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</si>
  <si>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</si>
  <si>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</si>
  <si>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</si>
  <si>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</si>
  <si>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</si>
  <si>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</si>
  <si>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</si>
  <si>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</si>
  <si>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</si>
  <si>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</si>
  <si>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</si>
  <si>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</si>
  <si>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</si>
  <si>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</si>
  <si>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</si>
  <si>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</si>
  <si>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</si>
  <si>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</si>
  <si>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</si>
  <si>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</si>
  <si>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</si>
  <si>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</si>
  <si>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</si>
  <si>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</si>
  <si>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</si>
  <si>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</si>
  <si>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</si>
  <si>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</si>
  <si>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</si>
  <si>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</si>
  <si>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</si>
  <si>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</si>
  <si>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</si>
  <si>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</si>
  <si>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</si>
  <si>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</si>
  <si>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</si>
  <si>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</si>
  <si>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</si>
  <si>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</si>
  <si>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</si>
  <si>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</si>
  <si>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</si>
  <si>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</si>
  <si>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</si>
  <si>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</si>
  <si>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</si>
  <si>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</si>
  <si>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</si>
  <si>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</si>
  <si>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</si>
  <si>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</si>
  <si>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</si>
  <si>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</si>
  <si>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</si>
  <si>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</si>
  <si>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</si>
  <si>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</si>
  <si>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</si>
  <si>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</si>
  <si>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</si>
  <si>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</si>
  <si>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</si>
  <si>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</si>
  <si>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</si>
  <si>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</si>
  <si>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</si>
  <si>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</si>
  <si>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</si>
  <si>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</si>
  <si>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</si>
  <si>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</si>
  <si>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</si>
  <si>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</si>
  <si>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</si>
  <si>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</si>
  <si>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</si>
  <si>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</si>
  <si>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</si>
  <si>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</si>
  <si>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</si>
  <si>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</si>
  <si>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</si>
  <si>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</si>
  <si>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</si>
  <si>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</si>
  <si>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</si>
  <si>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</si>
  <si>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</si>
  <si>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</si>
  <si>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</si>
  <si>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</si>
  <si>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</si>
  <si>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</si>
  <si>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</si>
  <si>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</si>
  <si>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</si>
  <si>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</si>
  <si>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</si>
  <si>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</si>
  <si>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</si>
  <si>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</si>
  <si>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</si>
  <si>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</si>
  <si>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</si>
  <si>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</si>
  <si>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</si>
  <si>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</si>
  <si>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</si>
  <si>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</si>
  <si>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</si>
  <si>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</si>
  <si>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</si>
  <si>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</si>
  <si>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</si>
  <si>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</si>
  <si>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</si>
  <si>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</si>
  <si>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</si>
  <si>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</si>
  <si>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</si>
  <si>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</si>
  <si>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</si>
  <si>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</si>
  <si>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</si>
  <si>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</si>
  <si>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</si>
  <si>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</si>
  <si>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</si>
  <si>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</si>
  <si>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</si>
  <si>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</si>
  <si>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</si>
  <si>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</si>
  <si>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</si>
  <si>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</si>
  <si>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</si>
  <si>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</si>
  <si>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</si>
  <si>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</si>
  <si>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</si>
  <si>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</si>
  <si>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</si>
  <si>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</si>
  <si>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</si>
  <si>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</si>
  <si>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</si>
  <si>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</si>
  <si>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</si>
  <si>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</si>
  <si>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</si>
  <si>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</si>
  <si>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</si>
  <si>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</si>
  <si>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</si>
  <si>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</si>
  <si>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</si>
  <si>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</si>
  <si>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</si>
  <si>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</si>
  <si>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</si>
  <si>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</si>
  <si>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</si>
  <si>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</si>
  <si>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</si>
  <si>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</si>
  <si>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</si>
  <si>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</si>
  <si>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</si>
  <si>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</si>
  <si>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</si>
  <si>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</si>
  <si>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</si>
  <si>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</si>
  <si>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</si>
  <si>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</si>
  <si>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</si>
  <si>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</si>
  <si>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</si>
  <si>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</si>
  <si>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</si>
  <si>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</si>
  <si>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</si>
  <si>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</si>
  <si>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</si>
  <si>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</si>
  <si>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</si>
  <si>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</si>
  <si>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</si>
  <si>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</si>
  <si>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</si>
  <si>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</si>
  <si>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</si>
  <si>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</si>
  <si>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</si>
  <si>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</si>
  <si>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</si>
  <si>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</si>
  <si>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</si>
  <si>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</si>
  <si>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</si>
  <si>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</si>
  <si>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</si>
  <si>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</si>
  <si>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</si>
  <si>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</si>
  <si>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</si>
  <si>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</si>
  <si>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</si>
  <si>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</si>
  <si>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</si>
  <si>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</si>
  <si>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</si>
  <si>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</si>
  <si>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</si>
  <si>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</si>
  <si>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</si>
  <si>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</si>
  <si>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</si>
  <si>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</si>
  <si>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</si>
  <si>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</si>
  <si>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</si>
  <si>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</si>
  <si>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</si>
  <si>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</si>
  <si>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</si>
  <si>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</si>
  <si>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</si>
  <si>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</si>
  <si>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</si>
  <si>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</si>
  <si>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</si>
  <si>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</si>
  <si>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</si>
  <si>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</si>
  <si>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</si>
  <si>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</si>
  <si>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</si>
  <si>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</si>
  <si>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</si>
  <si>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</si>
  <si>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</si>
  <si>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</si>
  <si>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</si>
  <si>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</si>
  <si>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</si>
  <si>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</si>
  <si>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</si>
  <si>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</si>
  <si>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</si>
  <si>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</si>
  <si>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</si>
  <si>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</si>
  <si>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</si>
  <si>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</si>
  <si>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</si>
  <si>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</si>
  <si>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</si>
  <si>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</si>
  <si>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</si>
  <si>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</si>
  <si>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</si>
  <si>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</si>
  <si>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</si>
  <si>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</si>
  <si>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</si>
  <si>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</si>
  <si>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</si>
  <si>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</si>
  <si>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</si>
  <si>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</si>
  <si>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</si>
  <si>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</si>
  <si>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</si>
  <si>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</si>
  <si>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</si>
  <si>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</si>
  <si>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</si>
  <si>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</si>
  <si>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</si>
  <si>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</si>
  <si>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</si>
  <si>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</si>
  <si>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</si>
  <si>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</si>
  <si>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</si>
  <si>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</si>
  <si>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</si>
  <si>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</si>
  <si>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</si>
  <si>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</si>
  <si>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</si>
  <si>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</si>
  <si>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</si>
  <si>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</si>
  <si>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</si>
  <si>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</si>
  <si>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</si>
  <si>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</si>
  <si>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</si>
  <si>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</si>
  <si>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</si>
  <si>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</si>
  <si>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</si>
  <si>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</si>
  <si>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</si>
  <si>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</si>
  <si>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</si>
  <si>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</si>
  <si>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</si>
  <si>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</si>
  <si>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</si>
  <si>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</si>
  <si>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</si>
  <si>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</si>
  <si>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</si>
  <si>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</si>
  <si>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</si>
  <si>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</si>
  <si>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</si>
  <si>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</si>
  <si>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</si>
  <si>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</si>
  <si>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</si>
  <si>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</si>
  <si>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</si>
  <si>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</si>
  <si>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</si>
  <si>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</si>
  <si>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</si>
  <si>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</si>
  <si>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</si>
  <si>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</si>
  <si>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</si>
  <si>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</si>
  <si>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</si>
  <si>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</si>
  <si>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</si>
  <si>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</si>
  <si>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</si>
  <si>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</si>
  <si>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</si>
  <si>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</si>
  <si>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</si>
  <si>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</si>
  <si>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</si>
  <si>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</si>
  <si>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</si>
  <si>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</si>
  <si>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</si>
  <si>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</si>
  <si>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</si>
  <si>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</si>
  <si>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</si>
  <si>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</si>
  <si>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</si>
  <si>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</si>
  <si>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</si>
  <si>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</si>
  <si>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</si>
  <si>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</si>
  <si>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</si>
  <si>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</si>
  <si>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</si>
  <si>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</si>
  <si>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</si>
  <si>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</si>
  <si>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</si>
  <si>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</si>
  <si>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</si>
  <si>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</si>
  <si>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</si>
  <si>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</si>
  <si>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</si>
  <si>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</si>
  <si>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</si>
  <si>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</si>
  <si>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</si>
  <si>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</si>
  <si>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</si>
  <si>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</si>
  <si>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</si>
  <si>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</si>
  <si>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</si>
  <si>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</si>
  <si>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</si>
  <si>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</si>
  <si>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</si>
  <si>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</si>
  <si>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</si>
  <si>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</si>
  <si>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</si>
  <si>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</si>
  <si>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</si>
  <si>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</si>
  <si>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</si>
  <si>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</si>
  <si>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</si>
  <si>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</si>
  <si>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</si>
  <si>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</si>
  <si>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</si>
  <si>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</si>
  <si>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</si>
  <si>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</si>
  <si>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</si>
  <si>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</si>
  <si>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</si>
  <si>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</si>
  <si>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</si>
  <si>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</si>
  <si>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</si>
  <si>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</si>
  <si>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</si>
  <si>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</si>
  <si>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</si>
  <si>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</si>
  <si>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</si>
  <si>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</si>
  <si>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</si>
  <si>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</si>
  <si>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</si>
  <si>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</si>
  <si>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</si>
  <si>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</si>
  <si>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</si>
  <si>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</si>
  <si>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</si>
  <si>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</si>
  <si>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</si>
  <si>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</si>
  <si>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</si>
  <si>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</si>
  <si>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</si>
  <si>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</si>
  <si>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</si>
  <si>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</si>
  <si>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</si>
  <si>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</si>
  <si>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</si>
  <si>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</si>
  <si>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</si>
  <si>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</si>
  <si>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</si>
  <si>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</si>
  <si>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</si>
  <si>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</si>
  <si>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</si>
  <si>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</si>
  <si>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</si>
  <si>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</si>
  <si>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</si>
  <si>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</si>
  <si>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</si>
  <si>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</si>
  <si>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</si>
  <si>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</si>
  <si>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</si>
  <si>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</si>
  <si>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</si>
  <si>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</si>
  <si>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</si>
  <si>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</si>
  <si>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</si>
  <si>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</si>
  <si>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</si>
  <si>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</si>
  <si>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</si>
  <si>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</si>
  <si>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</si>
  <si>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</si>
  <si>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</si>
  <si>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</si>
  <si>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</si>
  <si>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</si>
  <si>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</si>
  <si>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</si>
  <si>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</si>
  <si>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</si>
  <si>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</si>
  <si>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</si>
  <si>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</si>
  <si>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</si>
  <si>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</si>
  <si>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</si>
  <si>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</si>
  <si>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</si>
  <si>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</si>
  <si>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</si>
  <si>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</si>
  <si>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</si>
  <si>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</si>
  <si>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</si>
  <si>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</si>
  <si>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</si>
  <si>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</si>
  <si>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</si>
  <si>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</si>
  <si>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</si>
  <si>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</si>
  <si>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</si>
  <si>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</si>
  <si>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</si>
  <si>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</si>
  <si>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</si>
  <si>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</si>
  <si>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</si>
  <si>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</si>
  <si>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</si>
  <si>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</si>
  <si>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</si>
  <si>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</si>
  <si>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</si>
  <si>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</si>
  <si>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</si>
  <si>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</si>
  <si>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</si>
  <si>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</si>
  <si>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</si>
  <si>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</si>
  <si>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</si>
  <si>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</si>
  <si>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</si>
  <si>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</si>
  <si>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</si>
  <si>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</si>
  <si>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</si>
  <si>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</si>
  <si>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</si>
  <si>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</si>
  <si>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</si>
  <si>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</si>
  <si>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</si>
  <si>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</si>
  <si>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</si>
  <si>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</si>
  <si>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</si>
  <si>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</si>
  <si>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</si>
  <si>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</si>
  <si>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</si>
  <si>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</si>
  <si>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</si>
  <si>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</si>
  <si>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</si>
  <si>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</si>
  <si>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</si>
  <si>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</si>
  <si>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</si>
  <si>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</si>
  <si>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</si>
  <si>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</si>
  <si>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</si>
  <si>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</si>
  <si>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</si>
  <si>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</si>
  <si>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</si>
  <si>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</si>
  <si>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</si>
  <si>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</si>
  <si>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</si>
  <si>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</si>
  <si>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</si>
  <si>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</si>
  <si>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</si>
  <si>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</si>
  <si>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</si>
  <si>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</si>
  <si>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</si>
  <si>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</si>
  <si>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</si>
  <si>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</si>
  <si>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</si>
  <si>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</si>
  <si>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</si>
  <si>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</si>
  <si>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</si>
  <si>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</si>
  <si>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</si>
  <si>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</si>
  <si>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</si>
  <si>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</si>
  <si>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</si>
  <si>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</si>
  <si>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</si>
  <si>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</si>
  <si>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</si>
  <si>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</si>
  <si>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</si>
  <si>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</si>
  <si>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</si>
  <si>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</si>
  <si>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</si>
  <si>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</si>
  <si>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</si>
  <si>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</si>
  <si>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</si>
  <si>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</si>
  <si>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</si>
  <si>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</si>
  <si>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</si>
  <si>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</si>
  <si>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</si>
  <si>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</si>
  <si>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</si>
  <si>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</si>
  <si>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</si>
  <si>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</si>
  <si>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</si>
  <si>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</si>
  <si>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</si>
  <si>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</si>
  <si>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</si>
  <si>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</si>
  <si>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</si>
  <si>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</si>
  <si>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</si>
  <si>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</si>
  <si>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</si>
  <si>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</si>
  <si>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</si>
  <si>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</si>
  <si>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</si>
  <si>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</si>
  <si>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</si>
  <si>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</si>
  <si>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</si>
  <si>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</si>
  <si>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</si>
  <si>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</si>
  <si>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</si>
  <si>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</si>
  <si>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</si>
  <si>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</si>
  <si>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</si>
  <si>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</si>
  <si>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</si>
  <si>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</si>
  <si>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</si>
  <si>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</si>
  <si>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</si>
  <si>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</si>
  <si>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</si>
  <si>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</si>
  <si>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</si>
  <si>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</si>
  <si>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</si>
  <si>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</si>
  <si>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</si>
  <si>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</si>
  <si>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</si>
  <si>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</si>
  <si>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</si>
  <si>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</si>
  <si>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</si>
  <si>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</si>
  <si>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</si>
  <si>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</si>
  <si>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</si>
  <si>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</si>
  <si>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</si>
  <si>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</si>
  <si>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</si>
  <si>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</si>
  <si>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</si>
  <si>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</si>
  <si>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</si>
  <si>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</si>
  <si>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</si>
  <si>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</si>
  <si>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</si>
  <si>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</si>
  <si>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</si>
  <si>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</si>
  <si>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</si>
  <si>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</si>
  <si>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</si>
  <si>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</si>
  <si>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</si>
  <si>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</si>
  <si>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</si>
  <si>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</si>
  <si>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</si>
  <si>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</si>
  <si>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</si>
  <si>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</si>
  <si>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</si>
  <si>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</si>
  <si>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</si>
  <si>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</si>
  <si>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</si>
  <si>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</si>
  <si>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</si>
  <si>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</si>
  <si>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</si>
  <si>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</si>
  <si>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</si>
  <si>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</si>
  <si>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</si>
  <si>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</si>
  <si>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</si>
  <si>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</si>
  <si>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</si>
  <si>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</si>
  <si>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</si>
  <si>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</si>
  <si>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</si>
  <si>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</si>
  <si>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</si>
  <si>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</si>
  <si>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</si>
  <si>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</si>
  <si>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</si>
  <si>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</si>
  <si>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</si>
  <si>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</si>
  <si>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</si>
  <si>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</si>
  <si>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</si>
  <si>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</si>
  <si>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</si>
  <si>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</si>
  <si>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</si>
  <si>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</si>
  <si>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</si>
  <si>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</si>
  <si>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</si>
  <si>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</si>
  <si>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</si>
  <si>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</si>
  <si>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</si>
  <si>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</si>
  <si>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</si>
  <si>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</si>
  <si>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</si>
  <si>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</si>
  <si>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</si>
  <si>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</si>
  <si>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</si>
  <si>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</si>
  <si>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</si>
  <si>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</si>
  <si>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</si>
  <si>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</si>
  <si>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</si>
  <si>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</si>
  <si>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</si>
  <si>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</si>
  <si>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</si>
  <si>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</si>
  <si>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</si>
  <si>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</si>
  <si>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</si>
  <si>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</si>
  <si>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</si>
  <si>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</si>
  <si>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</si>
  <si>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</si>
  <si>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</si>
  <si>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</si>
  <si>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</si>
  <si>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</si>
  <si>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</si>
  <si>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</si>
  <si>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</si>
  <si>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</si>
  <si>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</si>
  <si>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</si>
  <si>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</si>
  <si>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</si>
  <si>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</si>
  <si>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</si>
  <si>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</si>
  <si>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</si>
  <si>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</si>
  <si>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</si>
  <si>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</si>
  <si>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</si>
  <si>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</si>
  <si>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</si>
  <si>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</si>
  <si>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</si>
  <si>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</si>
  <si>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</si>
  <si>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</si>
  <si>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</si>
  <si>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</si>
  <si>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</si>
  <si>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</si>
  <si>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</si>
  <si>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</si>
  <si>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</si>
  <si>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</si>
  <si>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</si>
  <si>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</si>
  <si>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</si>
  <si>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</si>
  <si>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</si>
  <si>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</si>
  <si>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</si>
  <si>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</si>
  <si>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</si>
  <si>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</si>
  <si>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</si>
  <si>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</si>
  <si>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</si>
  <si>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</si>
  <si>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</si>
  <si>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</si>
  <si>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</si>
  <si>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</si>
  <si>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</si>
  <si>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</si>
  <si>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</si>
  <si>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</si>
  <si>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</si>
  <si>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</si>
  <si>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</si>
  <si>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</si>
  <si>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</si>
  <si>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</si>
  <si>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</si>
  <si>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</si>
  <si>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</si>
  <si>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</si>
  <si>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</si>
  <si>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</si>
  <si>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</si>
  <si>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</si>
  <si>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</si>
  <si>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</si>
  <si>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</si>
  <si>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</si>
  <si>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</si>
  <si>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</si>
  <si>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</si>
  <si>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</si>
  <si>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</si>
  <si>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</si>
  <si>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</si>
  <si>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</si>
  <si>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</si>
  <si>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</si>
  <si>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</si>
  <si>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</si>
  <si>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</si>
  <si>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</si>
  <si>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</si>
  <si>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</si>
  <si>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</si>
  <si>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</si>
  <si>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</si>
  <si>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</si>
  <si>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</si>
  <si>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</si>
  <si>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</si>
  <si>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</si>
  <si>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</si>
  <si>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</si>
  <si>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</si>
  <si>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</si>
  <si>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</si>
  <si>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</si>
  <si>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</si>
  <si>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</si>
  <si>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</si>
  <si>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</si>
  <si>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</si>
  <si>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</si>
  <si>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</si>
  <si>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</si>
  <si>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</si>
  <si>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</si>
  <si>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</si>
  <si>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</si>
  <si>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</si>
  <si>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</si>
  <si>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</si>
  <si>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</si>
  <si>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</si>
  <si>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</si>
  <si>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</si>
  <si>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</si>
  <si>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</si>
  <si>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</si>
  <si>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</si>
  <si>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</si>
  <si>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</si>
  <si>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</si>
  <si>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</si>
  <si>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</si>
  <si>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</si>
  <si>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</si>
  <si>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</si>
  <si>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</si>
  <si>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</si>
  <si>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</si>
  <si>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</si>
  <si>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</si>
  <si>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</si>
  <si>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</si>
  <si>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</si>
  <si>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</si>
  <si>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</si>
  <si>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</si>
  <si>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</si>
  <si>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</si>
  <si>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</si>
  <si>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</si>
  <si>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</si>
  <si>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</si>
  <si>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</si>
  <si>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</si>
  <si>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</si>
  <si>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</si>
  <si>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</si>
  <si>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</si>
  <si>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</si>
  <si>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</si>
  <si>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</si>
  <si>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</si>
  <si>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</si>
  <si>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</si>
  <si>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</si>
  <si>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</si>
  <si>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</si>
  <si>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</si>
  <si>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</si>
  <si>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</si>
  <si>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</si>
  <si>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</si>
  <si>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</si>
  <si>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</si>
  <si>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</si>
  <si>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</si>
  <si>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</si>
  <si>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</si>
  <si>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</si>
  <si>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</si>
  <si>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</si>
  <si>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</si>
  <si>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</si>
  <si>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</si>
  <si>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</si>
  <si>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</si>
  <si>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</si>
  <si>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</si>
  <si>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</si>
  <si>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</si>
  <si>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</si>
  <si>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</si>
  <si>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</si>
  <si>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</si>
  <si>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</si>
  <si>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</si>
  <si>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</si>
  <si>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</si>
  <si>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</si>
  <si>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</si>
  <si>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</si>
  <si>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</si>
  <si>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</si>
  <si>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</si>
  <si>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</si>
  <si>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</si>
  <si>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</si>
  <si>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</si>
  <si>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</si>
  <si>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</si>
  <si>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</si>
  <si>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</si>
  <si>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</si>
  <si>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</si>
  <si>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</si>
  <si>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</si>
  <si>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</si>
  <si>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</si>
  <si>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</si>
  <si>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</si>
  <si>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</si>
  <si>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</si>
  <si>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</si>
  <si>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</si>
  <si>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</si>
  <si>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</si>
  <si>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</si>
  <si>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</si>
  <si>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</si>
  <si>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</si>
  <si>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</si>
  <si>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</si>
  <si>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</si>
  <si>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</si>
  <si>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</si>
  <si>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</si>
  <si>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</si>
  <si>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</si>
  <si>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</si>
  <si>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</si>
  <si>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</si>
  <si>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</si>
  <si>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</si>
  <si>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</si>
  <si>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</si>
  <si>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</si>
  <si>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</si>
  <si>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</si>
  <si>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</si>
  <si>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</si>
  <si>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</si>
  <si>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</si>
  <si>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</si>
  <si>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</si>
  <si>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</si>
  <si>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</si>
  <si>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</si>
  <si>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</si>
  <si>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</si>
  <si>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</si>
  <si>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</si>
  <si>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</si>
  <si>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</si>
  <si>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</si>
  <si>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</si>
  <si>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</si>
  <si>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</si>
  <si>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</si>
  <si>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</si>
  <si>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</si>
  <si>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</si>
  <si>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</si>
  <si>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</si>
  <si>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</si>
  <si>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</si>
  <si>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</si>
  <si>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</si>
  <si>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</si>
  <si>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</si>
  <si>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</si>
  <si>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</si>
  <si>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</si>
  <si>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</si>
  <si>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</si>
  <si>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</si>
  <si>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</si>
  <si>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</si>
  <si>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</si>
  <si>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</si>
  <si>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</si>
  <si>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</si>
  <si>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</si>
  <si>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</si>
  <si>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</si>
  <si>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</si>
  <si>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</si>
  <si>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</si>
  <si>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</si>
  <si>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</si>
  <si>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</si>
  <si>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</si>
  <si>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</si>
  <si>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</si>
  <si>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</si>
  <si>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</si>
  <si>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</si>
  <si>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</si>
  <si>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</si>
  <si>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</si>
  <si>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</si>
  <si>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</si>
  <si>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</si>
  <si>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</si>
  <si>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</si>
  <si>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</si>
  <si>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</si>
  <si>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</si>
  <si>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</si>
  <si>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</si>
  <si>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</si>
  <si>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</si>
  <si>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</si>
  <si>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</si>
  <si>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</si>
  <si>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</si>
  <si>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</si>
  <si>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</si>
  <si>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</si>
  <si>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</si>
  <si>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</si>
  <si>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</si>
  <si>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</si>
  <si>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</si>
  <si>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</si>
  <si>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</si>
  <si>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</si>
  <si>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</si>
  <si>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</si>
  <si>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</si>
  <si>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</si>
  <si>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</si>
  <si>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</si>
  <si>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</si>
  <si>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</si>
  <si>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</si>
  <si>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</si>
  <si>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</si>
  <si>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</si>
  <si>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</si>
  <si>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</si>
  <si>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</si>
  <si>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</si>
  <si>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</si>
  <si>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</si>
  <si>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</si>
  <si>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</si>
  <si>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</si>
  <si>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</si>
  <si>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</si>
  <si>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</si>
  <si>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</si>
  <si>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</si>
  <si>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</si>
  <si>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</si>
  <si>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</si>
  <si>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</si>
  <si>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</si>
  <si>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</si>
  <si>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</si>
  <si>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</si>
  <si>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</si>
  <si>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</si>
  <si>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</si>
  <si>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</si>
  <si>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</si>
  <si>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</si>
  <si>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</si>
  <si>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</si>
  <si>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</si>
  <si>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</si>
  <si>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</si>
  <si>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</si>
  <si>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</si>
  <si>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</si>
  <si>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</si>
  <si>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</si>
  <si>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</si>
  <si>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</si>
  <si>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</si>
  <si>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</si>
  <si>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</si>
  <si>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</si>
  <si>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</si>
  <si>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</si>
  <si>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</si>
  <si>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</si>
  <si>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</si>
  <si>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</si>
  <si>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</si>
  <si>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</si>
  <si>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</si>
  <si>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</si>
  <si>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</si>
  <si>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</si>
  <si>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</si>
  <si>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</si>
  <si>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</si>
  <si>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</si>
  <si>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</si>
  <si>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</si>
  <si>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</si>
  <si>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</si>
  <si>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</si>
  <si>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</si>
  <si>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</si>
  <si>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</si>
  <si>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</si>
  <si>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</si>
  <si>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</si>
  <si>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</si>
  <si>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</si>
  <si>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</si>
  <si>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</si>
  <si>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</si>
  <si>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</si>
  <si>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</si>
  <si>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</si>
  <si>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</si>
  <si>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</si>
  <si>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</si>
  <si>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</si>
  <si>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</si>
  <si>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</si>
  <si>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</si>
  <si>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</si>
  <si>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</si>
  <si>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</si>
  <si>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</si>
  <si>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</si>
  <si>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</si>
  <si>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</si>
  <si>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</si>
  <si>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</si>
  <si>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</si>
  <si>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</si>
  <si>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</si>
  <si>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</si>
  <si>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</si>
  <si>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</si>
  <si>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</si>
  <si>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</si>
  <si>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</si>
  <si>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</si>
  <si>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</si>
  <si>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</si>
  <si>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</si>
  <si>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</si>
  <si>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</si>
  <si>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</si>
  <si>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</si>
  <si>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</si>
  <si>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</si>
  <si>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</si>
  <si>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</si>
  <si>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</si>
  <si>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</si>
  <si>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</si>
  <si>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</si>
  <si>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</si>
  <si>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</si>
  <si>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</si>
  <si>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</si>
  <si>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</si>
  <si>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</si>
  <si>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</si>
  <si>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</si>
  <si>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</si>
  <si>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</si>
  <si>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</si>
  <si>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</si>
  <si>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</si>
  <si>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</si>
  <si>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</si>
  <si>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</si>
  <si>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</si>
  <si>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</si>
  <si>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</si>
  <si>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</si>
  <si>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</si>
  <si>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</si>
  <si>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</si>
  <si>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</si>
  <si>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</si>
  <si>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</si>
  <si>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</si>
  <si>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</si>
  <si>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</si>
  <si>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</si>
  <si>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</si>
  <si>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</si>
  <si>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</si>
  <si>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</si>
  <si>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</si>
  <si>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</si>
  <si>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</si>
  <si>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</si>
  <si>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</si>
  <si>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</si>
  <si>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</si>
  <si>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</si>
  <si>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</si>
  <si>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</si>
  <si>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</si>
  <si>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</si>
  <si>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</si>
  <si>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</si>
  <si>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</si>
  <si>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</si>
  <si>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</si>
  <si>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</si>
  <si>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</si>
  <si>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</si>
  <si>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</si>
  <si>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</si>
  <si>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</si>
  <si>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</si>
  <si>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</si>
  <si>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</si>
  <si>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</si>
  <si>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</si>
  <si>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</si>
  <si>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</si>
  <si>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</si>
  <si>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</si>
  <si>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</si>
  <si>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</si>
  <si>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</si>
  <si>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</si>
  <si>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</si>
  <si>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</si>
  <si>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</si>
  <si>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</si>
  <si>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</si>
  <si>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</si>
  <si>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</si>
  <si>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</si>
  <si>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</si>
  <si>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</si>
  <si>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</si>
  <si>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</si>
  <si>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</si>
  <si>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</si>
  <si>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</si>
  <si>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</si>
  <si>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</si>
  <si>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</si>
  <si>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</si>
  <si>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</si>
  <si>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</si>
  <si>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</si>
  <si>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</si>
  <si>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</si>
  <si>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</si>
  <si>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</si>
  <si>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</si>
  <si>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</si>
  <si>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</si>
  <si>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</si>
  <si>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</si>
  <si>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</si>
  <si>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</si>
  <si>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</si>
  <si>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</si>
  <si>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</si>
  <si>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</si>
  <si>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</si>
  <si>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</si>
  <si>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</si>
  <si>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</si>
  <si>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</si>
  <si>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</si>
  <si>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</si>
  <si>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</si>
  <si>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</si>
  <si>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</si>
  <si>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</si>
  <si>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</si>
  <si>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</si>
  <si>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</si>
  <si>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</si>
  <si>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</si>
  <si>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</si>
  <si>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</si>
  <si>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</si>
  <si>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</si>
  <si>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</si>
  <si>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</si>
  <si>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</si>
  <si>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</si>
  <si>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</si>
  <si>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</si>
  <si>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</si>
  <si>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</si>
  <si>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</si>
  <si>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</si>
  <si>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</si>
  <si>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</si>
  <si>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</si>
  <si>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</si>
  <si>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</si>
  <si>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</si>
  <si>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</si>
  <si>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</si>
  <si>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</si>
  <si>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</si>
  <si>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</si>
  <si>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</si>
  <si>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</si>
  <si>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</si>
  <si>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</si>
  <si>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</si>
  <si>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</si>
  <si>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</si>
  <si>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</si>
  <si>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</si>
  <si>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</si>
  <si>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</si>
  <si>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</si>
  <si>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</si>
  <si>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</si>
  <si>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</si>
  <si>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</si>
  <si>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</si>
  <si>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</si>
  <si>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</si>
  <si>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</si>
  <si>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</si>
  <si>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</si>
  <si>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</si>
  <si>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</si>
  <si>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</si>
  <si>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</si>
  <si>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</si>
  <si>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</si>
  <si>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</si>
  <si>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</si>
  <si>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</si>
  <si>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</si>
  <si>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</si>
  <si>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</si>
  <si>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</si>
  <si>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</si>
  <si>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</si>
  <si>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</si>
  <si>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</si>
  <si>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</si>
  <si>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</si>
  <si>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</si>
  <si>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</si>
  <si>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</si>
  <si>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</si>
  <si>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</si>
  <si>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</si>
  <si>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</si>
  <si>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</si>
  <si>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</si>
  <si>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</si>
  <si>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</si>
  <si>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</si>
  <si>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</si>
  <si>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</si>
  <si>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</si>
  <si>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</si>
  <si>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</si>
  <si>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</si>
  <si>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</si>
  <si>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</si>
  <si>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</si>
  <si>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</si>
  <si>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</si>
  <si>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</si>
  <si>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</si>
  <si>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</si>
  <si>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</si>
  <si>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</si>
  <si>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</si>
  <si>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</si>
  <si>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</si>
  <si>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</si>
  <si>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</si>
  <si>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</si>
  <si>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</si>
  <si>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</si>
  <si>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</si>
  <si>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</si>
  <si>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</si>
  <si>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</si>
  <si>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</si>
  <si>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</si>
  <si>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</si>
  <si>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</si>
  <si>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</si>
  <si>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</si>
  <si>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</si>
  <si>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</si>
  <si>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</si>
  <si>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</si>
  <si>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</si>
  <si>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</si>
  <si>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</si>
  <si>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</si>
  <si>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</si>
  <si>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</si>
  <si>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</si>
  <si>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</si>
  <si>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</si>
  <si>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</si>
  <si>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</si>
  <si>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</si>
  <si>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</si>
  <si>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</si>
  <si>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</si>
  <si>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</si>
  <si>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</si>
  <si>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</si>
  <si>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</si>
  <si>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</si>
  <si>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</si>
  <si>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</si>
  <si>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</si>
  <si>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</si>
  <si>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</si>
  <si>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</si>
  <si>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</si>
  <si>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</si>
  <si>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</si>
  <si>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</si>
  <si>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</si>
  <si>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</si>
  <si>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</si>
  <si>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</si>
  <si>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</si>
  <si>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</si>
  <si>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</si>
  <si>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</si>
  <si>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</si>
  <si>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</si>
  <si>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</si>
  <si>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</si>
  <si>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</si>
  <si>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</si>
  <si>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</si>
  <si>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</si>
  <si>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</si>
  <si>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</si>
  <si>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</si>
  <si>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</si>
  <si>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</si>
  <si>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</si>
  <si>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</si>
  <si>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</si>
  <si>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</si>
  <si>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</si>
  <si>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</si>
  <si>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</si>
  <si>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</si>
  <si>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</si>
  <si>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</si>
  <si>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</si>
  <si>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</si>
  <si>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</si>
  <si>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</si>
  <si>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</si>
  <si>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</si>
  <si>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</si>
  <si>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</si>
  <si>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</si>
  <si>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</si>
  <si>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</si>
  <si>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</si>
  <si>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</si>
  <si>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</si>
  <si>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</si>
  <si>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</si>
  <si>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</si>
  <si>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</si>
  <si>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</si>
  <si>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</si>
  <si>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</si>
  <si>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</si>
  <si>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</si>
  <si>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</si>
  <si>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</si>
  <si>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</si>
  <si>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</si>
  <si>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</si>
  <si>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</si>
  <si>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</si>
  <si>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</si>
  <si>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</si>
  <si>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</si>
  <si>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</si>
  <si>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</si>
  <si>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</si>
  <si>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</si>
  <si>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</si>
  <si>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</si>
  <si>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</si>
  <si>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</si>
  <si>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</si>
  <si>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</si>
  <si>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</si>
  <si>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</si>
  <si>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</si>
  <si>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</si>
  <si>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</si>
  <si>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</si>
  <si>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</si>
  <si>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</si>
  <si>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</si>
  <si>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</si>
  <si>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</si>
  <si>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</si>
  <si>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</si>
  <si>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</si>
  <si>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</si>
  <si>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</si>
  <si>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</si>
  <si>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</si>
  <si>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</si>
  <si>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</si>
  <si>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</si>
  <si>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</si>
  <si>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</si>
  <si>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</si>
  <si>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</si>
  <si>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</si>
  <si>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</si>
  <si>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</si>
  <si>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</si>
  <si>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</si>
  <si>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</si>
  <si>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</si>
  <si>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</si>
  <si>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</si>
  <si>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</si>
  <si>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</si>
  <si>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</si>
  <si>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</si>
  <si>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</si>
  <si>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</si>
  <si>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</si>
  <si>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</si>
  <si>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</si>
  <si>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</si>
  <si>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</si>
  <si>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</si>
  <si>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</si>
  <si>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</si>
  <si>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</si>
  <si>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</si>
  <si>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</si>
  <si>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</si>
  <si>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</si>
  <si>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</si>
  <si>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</si>
  <si>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</si>
  <si>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</si>
  <si>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</si>
  <si>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</si>
  <si>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</si>
  <si>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</si>
  <si>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</si>
  <si>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</si>
  <si>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</si>
  <si>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</si>
  <si>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</si>
  <si>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</si>
  <si>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</si>
  <si>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</si>
  <si>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</si>
  <si>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</si>
  <si>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</si>
  <si>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</si>
  <si>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</si>
  <si>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</si>
  <si>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</si>
  <si>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</si>
  <si>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</si>
  <si>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</si>
  <si>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</si>
  <si>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</si>
  <si>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</si>
  <si>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</si>
  <si>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</si>
  <si>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</si>
  <si>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</si>
  <si>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</si>
  <si>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</si>
  <si>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</si>
  <si>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</si>
  <si>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</si>
  <si>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</si>
  <si>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</si>
  <si>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</si>
  <si>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</si>
  <si>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</si>
  <si>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</si>
  <si>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</si>
  <si>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</si>
  <si>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</si>
  <si>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</si>
  <si>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</si>
  <si>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</si>
  <si>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</si>
  <si>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</si>
  <si>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</si>
  <si>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</si>
  <si>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</si>
  <si>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</si>
  <si>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</si>
  <si>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</si>
  <si>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</si>
  <si>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</si>
  <si>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</si>
  <si>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</si>
  <si>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</si>
  <si>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</si>
  <si>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</si>
  <si>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</si>
  <si>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</si>
  <si>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</si>
  <si>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</si>
  <si>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</si>
  <si>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</si>
  <si>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</si>
  <si>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</si>
  <si>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</si>
  <si>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</si>
  <si>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</si>
  <si>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</si>
  <si>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</si>
  <si>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</si>
  <si>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</si>
  <si>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</si>
  <si>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</si>
  <si>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</si>
  <si>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</si>
  <si>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</si>
  <si>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</si>
  <si>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</si>
  <si>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</si>
  <si>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</si>
  <si>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</si>
  <si>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</si>
  <si>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</si>
  <si>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</si>
  <si>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</si>
  <si>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</si>
  <si>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</si>
  <si>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</si>
  <si>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</si>
  <si>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</si>
  <si>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</si>
  <si>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</si>
  <si>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</si>
  <si>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</si>
  <si>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</si>
  <si>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</si>
  <si>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</si>
  <si>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</si>
  <si>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</si>
  <si>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</si>
  <si>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</si>
  <si>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</si>
  <si>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</si>
  <si>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</si>
  <si>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</si>
  <si>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</si>
  <si>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</si>
  <si>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</si>
  <si>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</si>
  <si>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</si>
  <si>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</si>
  <si>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</si>
  <si>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</si>
  <si>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</si>
  <si>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</si>
  <si>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</si>
  <si>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</si>
  <si>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</si>
  <si>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</si>
  <si>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</si>
  <si>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</si>
  <si>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</si>
  <si>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</si>
  <si>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</si>
  <si>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</si>
  <si>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</si>
  <si>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</si>
  <si>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</si>
  <si>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</si>
  <si>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</si>
  <si>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</si>
  <si>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</si>
  <si>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</si>
  <si>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</si>
  <si>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</si>
  <si>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</si>
  <si>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</si>
  <si>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</si>
  <si>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</si>
  <si>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</si>
  <si>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</si>
  <si>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</si>
  <si>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</si>
  <si>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</si>
  <si>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</si>
  <si>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</si>
  <si>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</si>
  <si>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</si>
  <si>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</si>
  <si>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</si>
  <si>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</si>
  <si>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</si>
  <si>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</si>
  <si>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</si>
  <si>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</si>
  <si>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</si>
  <si>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</si>
  <si>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</si>
  <si>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</si>
  <si>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</si>
  <si>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</si>
  <si>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</si>
  <si>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</si>
  <si>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</si>
  <si>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</si>
  <si>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</si>
  <si>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</si>
  <si>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</si>
  <si>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</si>
  <si>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</si>
  <si>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</si>
  <si>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</si>
  <si>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</si>
  <si>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</si>
  <si>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</si>
  <si>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</si>
  <si>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</si>
  <si>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</si>
  <si>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</si>
  <si>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</si>
  <si>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</si>
  <si>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</si>
  <si>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</si>
  <si>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</si>
  <si>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</si>
  <si>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</si>
  <si>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</si>
  <si>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</si>
  <si>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</si>
  <si>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</si>
  <si>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</si>
  <si>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</si>
  <si>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</si>
  <si>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</si>
  <si>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</si>
  <si>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</si>
  <si>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</si>
  <si>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</si>
  <si>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</si>
  <si>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</si>
  <si>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</si>
  <si>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</si>
  <si>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</si>
  <si>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</si>
  <si>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</si>
  <si>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</si>
  <si>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</si>
  <si>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</si>
  <si>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</si>
  <si>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</si>
  <si>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</si>
  <si>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</si>
  <si>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</si>
  <si>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</si>
  <si>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</si>
  <si>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</si>
  <si>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</si>
  <si>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</si>
  <si>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</si>
  <si>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</si>
  <si>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</si>
  <si>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</si>
  <si>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</si>
  <si>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</si>
  <si>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</si>
  <si>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</si>
  <si>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</si>
  <si>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</si>
  <si>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</si>
  <si>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</si>
  <si>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</si>
  <si>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</si>
  <si>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</si>
  <si>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</si>
  <si>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</si>
  <si>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</si>
  <si>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</si>
  <si>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</si>
  <si>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</si>
  <si>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</si>
  <si>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</si>
  <si>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</si>
  <si>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</si>
  <si>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</si>
  <si>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</si>
  <si>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</si>
  <si>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</si>
  <si>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</si>
  <si>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</si>
  <si>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</si>
  <si>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</si>
  <si>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</si>
  <si>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</si>
  <si>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</si>
  <si>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</si>
  <si>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</si>
  <si>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</si>
  <si>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</si>
  <si>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</si>
  <si>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</si>
  <si>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</si>
  <si>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</si>
  <si>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</si>
  <si>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</si>
  <si>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</si>
  <si>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</si>
  <si>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</si>
  <si>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</si>
  <si>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</si>
  <si>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</si>
  <si>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</si>
  <si>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</si>
  <si>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</si>
  <si>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</si>
  <si>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</si>
  <si>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</si>
  <si>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</si>
  <si>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</si>
  <si>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</si>
  <si>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</si>
  <si>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</si>
  <si>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</si>
  <si>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</si>
  <si>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</si>
  <si>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</si>
  <si>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</si>
  <si>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</si>
  <si>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</si>
  <si>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</si>
  <si>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</si>
  <si>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</si>
  <si>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</si>
  <si>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</si>
  <si>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</si>
  <si>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</si>
  <si>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</si>
  <si>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</si>
  <si>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</si>
  <si>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</si>
  <si>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</si>
  <si>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</si>
  <si>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</si>
  <si>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</si>
  <si>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</si>
  <si>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</si>
  <si>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</si>
  <si>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</si>
  <si>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</si>
  <si>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</si>
  <si>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</si>
  <si>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</si>
  <si>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</si>
  <si>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</si>
  <si>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</si>
  <si>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</si>
  <si>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</si>
  <si>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</si>
  <si>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</si>
  <si>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</si>
  <si>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</si>
  <si>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</si>
  <si>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</si>
  <si>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</si>
  <si>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</si>
  <si>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</si>
  <si>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</si>
  <si>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</si>
  <si>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</si>
  <si>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</si>
  <si>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</si>
  <si>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</si>
  <si>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</si>
  <si>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</si>
  <si>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</si>
  <si>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</si>
  <si>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</si>
  <si>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</si>
  <si>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</si>
  <si>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</si>
  <si>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</si>
  <si>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</si>
  <si>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</si>
  <si>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</si>
  <si>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</si>
  <si>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</si>
  <si>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</si>
  <si>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</si>
  <si>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</si>
  <si>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</si>
  <si>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</si>
  <si>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</si>
  <si>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</si>
  <si>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</si>
  <si>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</si>
  <si>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</si>
  <si>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</si>
  <si>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</si>
  <si>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</si>
  <si>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</si>
  <si>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</si>
  <si>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</si>
  <si>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</si>
  <si>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</si>
  <si>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</si>
  <si>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</si>
  <si>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</si>
  <si>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</si>
  <si>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</si>
  <si>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</si>
  <si>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</si>
  <si>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</si>
  <si>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</si>
  <si>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</si>
  <si>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</si>
  <si>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</si>
  <si>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</si>
  <si>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</si>
  <si>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</si>
  <si>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</si>
  <si>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</si>
  <si>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</si>
  <si>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</si>
  <si>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</si>
  <si>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</si>
  <si>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</si>
  <si>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</si>
  <si>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</si>
  <si>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</si>
  <si>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</si>
  <si>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</si>
  <si>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</si>
  <si>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</si>
  <si>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</si>
  <si>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</si>
  <si>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</si>
  <si>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</si>
  <si>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</si>
  <si>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</si>
  <si>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</si>
  <si>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</si>
  <si>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</si>
  <si>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</si>
  <si>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</si>
  <si>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</si>
  <si>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</si>
  <si>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</si>
  <si>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</si>
  <si>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</si>
  <si>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</si>
  <si>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</si>
  <si>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</si>
  <si>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</si>
  <si>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</si>
  <si>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</si>
  <si>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</si>
  <si>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</si>
  <si>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</si>
  <si>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</si>
  <si>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</si>
  <si>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</si>
  <si>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</si>
  <si>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</si>
  <si>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</si>
  <si>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</si>
  <si>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</si>
  <si>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</si>
  <si>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</si>
  <si>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</si>
  <si>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</si>
  <si>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</si>
  <si>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</si>
  <si>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</si>
  <si>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</si>
  <si>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</si>
  <si>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</si>
  <si>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</si>
  <si>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</si>
  <si>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</si>
  <si>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</si>
  <si>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</si>
  <si>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</si>
  <si>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</si>
  <si>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</si>
  <si>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</si>
  <si>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</si>
  <si>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</si>
  <si>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</si>
  <si>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</si>
  <si>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</si>
  <si>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</si>
  <si>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</si>
  <si>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</si>
  <si>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</si>
  <si>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</si>
  <si>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</si>
  <si>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</si>
  <si>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</si>
  <si>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</si>
  <si>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</si>
  <si>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</si>
  <si>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</si>
  <si>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</si>
  <si>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</si>
  <si>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</si>
  <si>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</si>
  <si>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</si>
  <si>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</si>
  <si>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</si>
  <si>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</si>
  <si>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</si>
  <si>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</si>
  <si>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</si>
  <si>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</si>
  <si>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</si>
  <si>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</si>
  <si>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</si>
  <si>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</si>
  <si>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</si>
  <si>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</si>
  <si>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</si>
  <si>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</si>
  <si>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</si>
  <si>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</si>
  <si>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</si>
  <si>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</si>
  <si>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</si>
  <si>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</si>
  <si>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</si>
  <si>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</si>
  <si>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</si>
  <si>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</si>
  <si>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</si>
  <si>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</si>
  <si>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</si>
  <si>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</si>
  <si>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</si>
  <si>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</si>
  <si>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</si>
  <si>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</si>
  <si>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</si>
  <si>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</si>
  <si>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</si>
  <si>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</si>
  <si>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</si>
  <si>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</si>
  <si>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</si>
  <si>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</si>
  <si>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</si>
  <si>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</si>
  <si>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</si>
  <si>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</si>
  <si>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</si>
  <si>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</si>
  <si>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</si>
  <si>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</si>
  <si>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</si>
  <si>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</si>
  <si>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</si>
  <si>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</si>
  <si>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</si>
  <si>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</si>
  <si>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</si>
  <si>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</si>
  <si>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</si>
  <si>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</si>
  <si>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</si>
  <si>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</si>
  <si>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</si>
  <si>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</si>
  <si>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</si>
  <si>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</si>
  <si>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</si>
  <si>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</si>
  <si>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</si>
  <si>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</si>
  <si>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</si>
  <si>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</si>
  <si>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</si>
  <si>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</si>
  <si>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</si>
  <si>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</si>
  <si>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</si>
  <si>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</si>
  <si>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</si>
  <si>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</si>
  <si>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</si>
  <si>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</si>
  <si>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</si>
  <si>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</si>
  <si>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</si>
  <si>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</si>
  <si>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</si>
  <si>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</si>
  <si>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</si>
  <si>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</si>
  <si>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</si>
  <si>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</si>
  <si>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</si>
  <si>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</si>
  <si>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</si>
  <si>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</si>
  <si>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</si>
  <si>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</si>
  <si>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</si>
  <si>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</si>
  <si>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</si>
  <si>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</si>
  <si>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</si>
  <si>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</si>
  <si>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</si>
  <si>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</si>
  <si>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</si>
  <si>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</si>
  <si>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</si>
  <si>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</si>
  <si>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</si>
  <si>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</si>
  <si>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</si>
  <si>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</si>
  <si>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</si>
  <si>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</si>
  <si>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</si>
  <si>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</si>
  <si>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</si>
  <si>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</si>
  <si>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</si>
  <si>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</si>
  <si>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</si>
  <si>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</si>
  <si>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</si>
  <si>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</si>
  <si>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</si>
  <si>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</si>
  <si>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</si>
  <si>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</si>
  <si>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</si>
  <si>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</si>
  <si>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</si>
  <si>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</si>
  <si>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</si>
  <si>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</si>
  <si>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</si>
  <si>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</si>
  <si>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</si>
  <si>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</si>
  <si>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</si>
  <si>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</si>
  <si>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</si>
  <si>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</si>
  <si>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</si>
  <si>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</si>
  <si>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</si>
  <si>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</si>
  <si>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</si>
  <si>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</si>
  <si>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</si>
  <si>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</si>
  <si>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</si>
  <si>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</si>
  <si>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</si>
  <si>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</si>
  <si>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</si>
  <si>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</si>
  <si>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</si>
  <si>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</si>
  <si>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</si>
  <si>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</si>
  <si>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</si>
  <si>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</si>
  <si>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</si>
  <si>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</si>
  <si>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</si>
  <si>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</si>
  <si>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</si>
  <si>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</si>
  <si>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</si>
  <si>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</si>
  <si>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</si>
  <si>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</si>
  <si>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</si>
  <si>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</si>
  <si>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</si>
  <si>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</si>
  <si>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</si>
  <si>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</si>
  <si>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</si>
  <si>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</si>
  <si>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</si>
  <si>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</si>
  <si>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</si>
  <si>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</si>
  <si>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</si>
  <si>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</si>
  <si>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</si>
  <si>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</si>
  <si>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</si>
  <si>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</si>
  <si>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</si>
  <si>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</si>
  <si>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</si>
  <si>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</si>
  <si>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</si>
  <si>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</si>
  <si>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</si>
  <si>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</si>
  <si>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</si>
  <si>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</si>
  <si>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</si>
  <si>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</si>
  <si>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</si>
  <si>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</si>
  <si>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</si>
  <si>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</si>
  <si>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</si>
  <si>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</si>
  <si>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</si>
  <si>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</si>
  <si>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</si>
  <si>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</si>
  <si>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</si>
  <si>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</si>
  <si>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</si>
  <si>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</si>
  <si>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</si>
  <si>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</si>
  <si>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</si>
  <si>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</si>
  <si>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</si>
  <si>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</si>
  <si>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</si>
  <si>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</si>
  <si>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</si>
  <si>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</si>
  <si>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</si>
  <si>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</si>
  <si>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</si>
  <si>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</si>
  <si>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</si>
  <si>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</si>
  <si>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</si>
  <si>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</si>
  <si>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</si>
  <si>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</si>
  <si>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</si>
  <si>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</si>
  <si>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</si>
  <si>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</si>
  <si>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</si>
  <si>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</si>
  <si>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</si>
  <si>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</si>
  <si>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</si>
  <si>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</si>
  <si>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</si>
  <si>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</si>
  <si>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</si>
  <si>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</si>
  <si>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</si>
  <si>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</si>
  <si>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</si>
  <si>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</si>
  <si>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</si>
  <si>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</si>
  <si>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</si>
  <si>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</si>
  <si>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</si>
  <si>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</si>
  <si>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</si>
  <si>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</si>
  <si>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</si>
  <si>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</si>
  <si>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</si>
  <si>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</si>
  <si>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</si>
  <si>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</si>
  <si>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</si>
  <si>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</si>
  <si>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</si>
  <si>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</si>
  <si>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</si>
  <si>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</si>
  <si>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</si>
  <si>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</si>
  <si>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</si>
  <si>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</si>
  <si>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</si>
  <si>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</si>
  <si>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</si>
  <si>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</si>
  <si>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</si>
  <si>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</si>
  <si>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</si>
  <si>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</si>
  <si>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</si>
  <si>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</si>
  <si>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</si>
  <si>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</si>
  <si>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</si>
  <si>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</si>
  <si>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</si>
  <si>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</si>
  <si>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</si>
  <si>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</si>
  <si>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</si>
  <si>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</si>
  <si>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</si>
  <si>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</si>
  <si>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</si>
  <si>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</si>
  <si>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</si>
  <si>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</si>
  <si>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</si>
  <si>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</si>
  <si>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</si>
  <si>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</si>
  <si>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</si>
  <si>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</si>
  <si>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</si>
  <si>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</si>
  <si>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</si>
  <si>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</si>
  <si>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</si>
  <si>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</si>
  <si>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</si>
  <si>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</si>
  <si>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</si>
  <si>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</si>
  <si>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</si>
  <si>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</si>
  <si>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</si>
  <si>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</si>
  <si>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</si>
  <si>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</si>
  <si>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</si>
  <si>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</si>
  <si>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</si>
  <si>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</si>
  <si>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</si>
  <si>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</si>
  <si>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</si>
  <si>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</si>
  <si>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</si>
  <si>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</si>
  <si>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</si>
  <si>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</si>
  <si>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</si>
  <si>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</si>
  <si>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</si>
  <si>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</si>
  <si>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</si>
  <si>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</si>
  <si>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</si>
  <si>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</si>
  <si>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</si>
  <si>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</si>
  <si>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</si>
  <si>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</si>
  <si>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</si>
  <si>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</si>
  <si>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</si>
  <si>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</si>
  <si>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</si>
  <si>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</si>
  <si>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</si>
  <si>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</si>
  <si>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</si>
  <si>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</si>
  <si>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</si>
  <si>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</si>
  <si>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</si>
  <si>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</si>
  <si>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</si>
  <si>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</si>
  <si>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</si>
  <si>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</si>
  <si>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</si>
  <si>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</si>
  <si>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</si>
  <si>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</si>
  <si>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</si>
  <si>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</si>
  <si>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</si>
  <si>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</si>
  <si>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</si>
  <si>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</si>
  <si>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</si>
  <si>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</si>
  <si>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</si>
  <si>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</si>
  <si>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</si>
  <si>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</si>
  <si>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</si>
  <si>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</si>
  <si>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</si>
  <si>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</si>
  <si>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</si>
  <si>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</si>
  <si>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</si>
  <si>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</si>
  <si>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</si>
  <si>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</si>
  <si>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</si>
  <si>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</si>
  <si>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</si>
  <si>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</si>
  <si>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</si>
  <si>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</si>
  <si>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</si>
  <si>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</si>
  <si>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</si>
  <si>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</si>
  <si>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</si>
  <si>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</si>
  <si>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</si>
  <si>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</si>
  <si>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</si>
  <si>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</si>
  <si>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</si>
  <si>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</si>
  <si>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</si>
  <si>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</si>
  <si>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</si>
  <si>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</si>
  <si>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</si>
  <si>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</si>
  <si>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</si>
  <si>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</si>
  <si>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</si>
  <si>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</si>
  <si>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</si>
  <si>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</si>
  <si>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</si>
  <si>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</si>
  <si>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</si>
  <si>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</si>
  <si>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</si>
  <si>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</si>
  <si>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</si>
  <si>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</si>
  <si>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</si>
  <si>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</si>
  <si>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</si>
  <si>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</si>
  <si>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</si>
  <si>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</si>
  <si>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</si>
  <si>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</si>
  <si>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</si>
  <si>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</si>
  <si>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</si>
  <si>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</si>
  <si>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</si>
  <si>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</si>
  <si>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</si>
  <si>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</si>
  <si>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</si>
  <si>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</si>
  <si>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</si>
  <si>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</si>
  <si>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</si>
  <si>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</si>
  <si>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</si>
  <si>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</si>
  <si>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</si>
  <si>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</si>
  <si>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</si>
  <si>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</si>
  <si>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</si>
  <si>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</si>
  <si>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</si>
  <si>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</si>
  <si>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</si>
  <si>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</si>
  <si>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</si>
  <si>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</si>
  <si>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</si>
  <si>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</si>
  <si>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</si>
  <si>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</si>
  <si>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</si>
  <si>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</si>
  <si>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</si>
  <si>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</si>
  <si>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</si>
  <si>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</si>
  <si>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</si>
  <si>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</si>
  <si>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</si>
  <si>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</si>
  <si>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</si>
  <si>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</si>
  <si>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</si>
  <si>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</si>
  <si>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</si>
  <si>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</si>
  <si>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</si>
  <si>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</si>
  <si>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</si>
  <si>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</si>
  <si>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</si>
  <si>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</si>
  <si>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</si>
  <si>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</si>
  <si>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</si>
  <si>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</si>
  <si>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</si>
  <si>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</si>
  <si>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</si>
  <si>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</si>
  <si>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</si>
  <si>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</si>
  <si>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</si>
  <si>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</si>
  <si>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</si>
  <si>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</si>
  <si>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</si>
  <si>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</si>
  <si>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</si>
  <si>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</si>
  <si>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</si>
  <si>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</si>
  <si>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</si>
  <si>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</si>
  <si>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</si>
  <si>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</si>
  <si>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</si>
  <si>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</si>
  <si>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</si>
  <si>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</si>
  <si>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</si>
  <si>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</si>
  <si>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</si>
  <si>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</si>
  <si>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</si>
  <si>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</si>
  <si>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</si>
  <si>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</si>
  <si>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</si>
  <si>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</si>
  <si>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</si>
  <si>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</si>
  <si>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</si>
  <si>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</si>
  <si>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</si>
  <si>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</si>
  <si>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</si>
  <si>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</si>
  <si>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</si>
  <si>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</si>
  <si>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</si>
  <si>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</si>
  <si>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</si>
  <si>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</si>
  <si>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</si>
  <si>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</si>
  <si>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</si>
  <si>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</si>
  <si>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</si>
  <si>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</si>
  <si>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</si>
  <si>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</si>
  <si>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</si>
  <si>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</si>
  <si>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</si>
  <si>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</si>
  <si>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</si>
  <si>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</si>
  <si>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</si>
  <si>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</si>
  <si>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</si>
  <si>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</si>
  <si>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</si>
  <si>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</si>
  <si>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</si>
  <si>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</si>
  <si>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</si>
  <si>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</si>
  <si>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</si>
  <si>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</si>
  <si>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</si>
  <si>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</si>
  <si>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</si>
  <si>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</si>
  <si>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</si>
  <si>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</si>
  <si>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</si>
  <si>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</si>
  <si>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</si>
  <si>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</si>
  <si>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</si>
  <si>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</si>
  <si>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</si>
  <si>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</si>
  <si>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</si>
  <si>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</si>
  <si>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</si>
  <si>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</si>
  <si>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</si>
  <si>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</si>
  <si>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</si>
  <si>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</si>
  <si>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</si>
  <si>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</si>
  <si>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</si>
  <si>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</si>
  <si>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</si>
  <si>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</si>
  <si>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</si>
  <si>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</si>
  <si>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</si>
  <si>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</si>
  <si>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</si>
  <si>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</si>
  <si>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</si>
  <si>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</si>
  <si>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</si>
  <si>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</si>
  <si>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</si>
  <si>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</si>
  <si>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</si>
  <si>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</si>
  <si>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</si>
  <si>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</si>
  <si>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</si>
  <si>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</si>
  <si>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</si>
  <si>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</si>
  <si>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</si>
  <si>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</si>
  <si>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</si>
  <si>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</si>
  <si>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</si>
  <si>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</si>
  <si>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</si>
  <si>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</si>
  <si>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</si>
  <si>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</si>
  <si>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</si>
  <si>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</si>
  <si>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</si>
  <si>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</si>
  <si>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</si>
  <si>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</si>
  <si>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</si>
  <si>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</si>
  <si>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</si>
  <si>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</si>
  <si>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</si>
  <si>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</si>
  <si>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</si>
  <si>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</si>
  <si>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</si>
  <si>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</si>
  <si>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</si>
  <si>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</si>
  <si>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</si>
  <si>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</si>
  <si>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</si>
  <si>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</si>
  <si>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</si>
  <si>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</si>
  <si>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</si>
  <si>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</si>
  <si>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</si>
  <si>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</si>
  <si>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</si>
  <si>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</si>
  <si>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</si>
  <si>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</si>
  <si>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</si>
  <si>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</si>
  <si>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</si>
  <si>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</si>
  <si>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</si>
  <si>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</si>
  <si>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</si>
  <si>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</si>
  <si>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</si>
  <si>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</si>
  <si>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</si>
  <si>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</si>
  <si>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</si>
  <si>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</si>
  <si>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</si>
  <si>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</si>
  <si>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</si>
  <si>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</si>
  <si>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</si>
  <si>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</si>
  <si>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</si>
  <si>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</si>
  <si>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</si>
  <si>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</si>
  <si>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</si>
  <si>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</si>
  <si>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</si>
  <si>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</si>
  <si>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</si>
  <si>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</si>
  <si>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</si>
  <si>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</si>
  <si>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</si>
  <si>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</si>
  <si>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</si>
  <si>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</si>
  <si>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</si>
  <si>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</si>
  <si>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</si>
  <si>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</si>
  <si>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</si>
  <si>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</si>
  <si>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</si>
  <si>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</si>
  <si>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</si>
  <si>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</si>
  <si>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</si>
  <si>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</si>
  <si>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</si>
  <si>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</si>
  <si>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</si>
  <si>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</si>
  <si>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</si>
  <si>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</si>
  <si>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</si>
  <si>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</si>
  <si>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</si>
  <si>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</si>
  <si>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</si>
  <si>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</si>
  <si>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</si>
  <si>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</si>
  <si>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</si>
  <si>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</si>
  <si>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</si>
  <si>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</si>
  <si>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</si>
  <si>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</si>
  <si>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</si>
  <si>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</si>
  <si>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</si>
  <si>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</si>
  <si>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</si>
  <si>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</si>
  <si>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</si>
  <si>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</si>
  <si>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</si>
  <si>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</si>
  <si>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</si>
  <si>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</si>
  <si>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</si>
  <si>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</si>
  <si>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</si>
  <si>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</si>
  <si>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</si>
  <si>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</si>
  <si>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</si>
  <si>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</si>
  <si>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</si>
  <si>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</si>
  <si>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</si>
  <si>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</si>
  <si>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</si>
  <si>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</si>
  <si>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</si>
  <si>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</si>
  <si>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</si>
  <si>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</si>
  <si>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</si>
  <si>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</si>
  <si>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</si>
  <si>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</si>
  <si>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</si>
  <si>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</si>
  <si>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</si>
  <si>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</si>
  <si>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</si>
  <si>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</si>
  <si>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</si>
  <si>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</si>
  <si>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</si>
  <si>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</si>
  <si>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</si>
  <si>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</si>
  <si>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</si>
  <si>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</si>
  <si>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</si>
  <si>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</si>
  <si>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</si>
  <si>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</si>
  <si>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</si>
  <si>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</si>
  <si>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</si>
  <si>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</si>
  <si>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</si>
  <si>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</si>
  <si>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</si>
  <si>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</si>
  <si>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</si>
  <si>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</si>
  <si>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</si>
  <si>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</si>
  <si>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</si>
  <si>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</si>
  <si>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</si>
  <si>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</si>
  <si>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</si>
  <si>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</si>
  <si>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</si>
  <si>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</si>
  <si>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</si>
  <si>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</si>
  <si>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</si>
  <si>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</si>
  <si>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</si>
  <si>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</si>
  <si>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</si>
  <si>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</si>
  <si>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</si>
  <si>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</si>
  <si>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</si>
  <si>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</si>
  <si>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</si>
  <si>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</si>
  <si>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</si>
  <si>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</si>
  <si>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</si>
  <si>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</si>
  <si>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</si>
  <si>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</si>
  <si>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</si>
  <si>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</si>
  <si>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</si>
  <si>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</si>
  <si>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</si>
  <si>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</si>
  <si>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</si>
  <si>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</si>
  <si>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</si>
  <si>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</si>
  <si>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</si>
  <si>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</si>
  <si>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</si>
  <si>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</si>
  <si>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</si>
  <si>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</si>
  <si>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</si>
  <si>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</si>
  <si>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</si>
  <si>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</si>
  <si>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</si>
  <si>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</si>
  <si>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</si>
  <si>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</si>
  <si>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</si>
  <si>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</si>
  <si>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</si>
  <si>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</si>
  <si>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</si>
  <si>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</si>
  <si>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</si>
  <si>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</si>
  <si>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</si>
  <si>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</si>
  <si>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</si>
  <si>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</si>
  <si>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</si>
  <si>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</si>
  <si>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</si>
  <si>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</si>
  <si>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</si>
  <si>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</si>
  <si>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</si>
  <si>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</si>
  <si>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</si>
  <si>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</si>
  <si>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</si>
  <si>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</si>
  <si>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</si>
  <si>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</si>
  <si>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</si>
  <si>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</si>
  <si>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</si>
  <si>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</si>
  <si>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</si>
  <si>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</si>
  <si>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</si>
  <si>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</si>
  <si>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</si>
  <si>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</si>
  <si>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</si>
  <si>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</si>
  <si>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</si>
  <si>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</si>
  <si>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</si>
  <si>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</si>
  <si>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</si>
  <si>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</si>
  <si>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</si>
  <si>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</si>
  <si>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</si>
  <si>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</si>
  <si>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</si>
  <si>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</si>
  <si>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</si>
  <si>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</si>
  <si>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</si>
  <si>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</si>
  <si>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</si>
  <si>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</si>
  <si>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</si>
  <si>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</si>
  <si>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</si>
  <si>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</si>
  <si>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</si>
  <si>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</si>
  <si>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</si>
  <si>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</si>
  <si>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</si>
  <si>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</si>
  <si>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</si>
  <si>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</si>
  <si>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</si>
  <si>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</si>
  <si>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</si>
  <si>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</si>
  <si>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</si>
  <si>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</si>
  <si>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</si>
  <si>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</si>
  <si>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</si>
  <si>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</si>
  <si>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</si>
  <si>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</si>
  <si>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</si>
  <si>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</si>
  <si>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</si>
  <si>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</si>
  <si>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</si>
  <si>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</si>
  <si>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</si>
  <si>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</si>
  <si>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</si>
  <si>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</si>
  <si>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</si>
  <si>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</si>
  <si>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</si>
  <si>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</si>
  <si>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</si>
  <si>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</si>
  <si>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</si>
  <si>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</si>
  <si>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</si>
  <si>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</si>
  <si>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</si>
  <si>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</si>
  <si>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</si>
  <si>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</si>
  <si>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</si>
  <si>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</si>
  <si>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</si>
  <si>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</si>
  <si>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</si>
  <si>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</si>
  <si>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</si>
  <si>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</si>
  <si>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</si>
  <si>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</si>
  <si>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</si>
  <si>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</si>
  <si>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</si>
  <si>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</si>
  <si>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</si>
  <si>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</si>
  <si>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</si>
  <si>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</si>
  <si>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</si>
  <si>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</si>
  <si>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</si>
  <si>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</si>
  <si>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</si>
  <si>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</si>
  <si>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</si>
  <si>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</si>
  <si>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</si>
  <si>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</si>
  <si>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</si>
  <si>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</si>
  <si>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</si>
  <si>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</si>
  <si>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</si>
  <si>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</si>
  <si>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</si>
  <si>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</si>
  <si>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</si>
  <si>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</si>
  <si>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</si>
  <si>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</si>
  <si>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</si>
  <si>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</si>
  <si>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</si>
  <si>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</si>
  <si>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</si>
  <si>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</si>
  <si>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</si>
  <si>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</si>
  <si>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</si>
  <si>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</si>
  <si>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</si>
  <si>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</si>
  <si>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</si>
  <si>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</si>
  <si>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</si>
  <si>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</si>
  <si>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</si>
  <si>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</si>
  <si>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</si>
  <si>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</si>
  <si>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</si>
  <si>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</si>
  <si>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</si>
  <si>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</si>
  <si>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</si>
  <si>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</si>
  <si>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</si>
  <si>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</si>
  <si>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</si>
  <si>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</si>
  <si>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</si>
  <si>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</si>
  <si>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</si>
  <si>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</si>
  <si>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</si>
  <si>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</si>
  <si>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</si>
  <si>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</si>
  <si>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</si>
  <si>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</si>
  <si>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</si>
  <si>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</si>
  <si>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</si>
  <si>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</si>
  <si>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</si>
  <si>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</si>
  <si>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</si>
  <si>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</si>
  <si>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</si>
  <si>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</si>
  <si>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</si>
  <si>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</si>
  <si>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</si>
  <si>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</si>
  <si>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</si>
  <si>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</si>
  <si>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</si>
  <si>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</si>
  <si>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</si>
  <si>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</si>
  <si>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</si>
  <si>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</si>
  <si>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</si>
  <si>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</si>
  <si>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</si>
  <si>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</si>
  <si>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</si>
  <si>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</si>
  <si>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</si>
  <si>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</si>
  <si>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</si>
  <si>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</si>
  <si>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</si>
  <si>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</si>
  <si>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</si>
  <si>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</si>
  <si>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</si>
  <si>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</si>
  <si>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</si>
  <si>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</si>
  <si>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</si>
  <si>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</si>
  <si>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</si>
  <si>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</si>
  <si>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</si>
  <si>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</si>
  <si>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</si>
  <si>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</si>
  <si>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</si>
  <si>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</si>
  <si>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</si>
  <si>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</si>
  <si>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</si>
  <si>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</si>
  <si>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</si>
  <si>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</si>
  <si>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</si>
  <si>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</si>
  <si>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</si>
  <si>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</si>
  <si>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</si>
  <si>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</si>
  <si>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</si>
  <si>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</si>
  <si>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</si>
  <si>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</si>
  <si>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</si>
  <si>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</si>
  <si>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</si>
  <si>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</si>
  <si>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</si>
  <si>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</si>
  <si>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</si>
  <si>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</si>
  <si>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</si>
  <si>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</si>
  <si>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</si>
  <si>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</si>
  <si>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</si>
  <si>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</si>
  <si>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</si>
  <si>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</si>
  <si>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</si>
  <si>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</si>
  <si>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</si>
  <si>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</si>
  <si>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</si>
  <si>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</si>
  <si>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</si>
  <si>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</si>
  <si>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</si>
  <si>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</si>
  <si>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</si>
  <si>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</si>
  <si>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</si>
  <si>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</si>
  <si>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</si>
  <si>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</si>
  <si>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</si>
  <si>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</si>
  <si>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</si>
  <si>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</si>
  <si>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</si>
  <si>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</si>
  <si>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</si>
  <si>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</si>
  <si>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</si>
  <si>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</si>
  <si>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</si>
  <si>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</si>
  <si>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</si>
  <si>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</si>
  <si>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</si>
  <si>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</si>
  <si>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</si>
  <si>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</si>
  <si>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</si>
  <si>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</si>
  <si>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</si>
  <si>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</si>
  <si>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</si>
  <si>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</si>
  <si>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</si>
  <si>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</si>
  <si>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</si>
  <si>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</si>
  <si>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</si>
  <si>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</si>
  <si>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</si>
  <si>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</si>
  <si>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</si>
  <si>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</si>
  <si>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</si>
  <si>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</si>
  <si>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</si>
  <si>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</si>
  <si>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</si>
  <si>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</si>
  <si>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</si>
  <si>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</si>
  <si>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</si>
  <si>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</si>
  <si>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</si>
  <si>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</si>
  <si>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</si>
  <si>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</si>
  <si>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</si>
  <si>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</si>
  <si>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</si>
  <si>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</si>
  <si>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</si>
  <si>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</si>
  <si>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</si>
  <si>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</si>
  <si>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</si>
  <si>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</si>
  <si>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</si>
  <si>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</si>
  <si>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</si>
  <si>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</si>
  <si>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</si>
  <si>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</si>
  <si>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</si>
  <si>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</si>
  <si>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</si>
  <si>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</si>
  <si>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</si>
  <si>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</si>
  <si>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</si>
  <si>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</si>
  <si>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</si>
  <si>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</si>
  <si>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</si>
  <si>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</si>
  <si>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</si>
  <si>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</si>
  <si>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</si>
  <si>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</si>
  <si>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</si>
  <si>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</si>
  <si>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</si>
  <si>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</si>
  <si>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</si>
  <si>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</si>
  <si>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</si>
  <si>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</si>
  <si>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</si>
  <si>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</si>
  <si>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</si>
  <si>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</si>
  <si>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</si>
  <si>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</si>
  <si>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</si>
  <si>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</si>
  <si>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</si>
  <si>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</si>
  <si>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</si>
  <si>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</si>
  <si>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</si>
  <si>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</si>
  <si>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</si>
  <si>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</si>
  <si>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</si>
  <si>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</si>
  <si>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</si>
  <si>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</si>
  <si>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</si>
  <si>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</si>
  <si>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</si>
  <si>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</si>
  <si>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</si>
  <si>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</si>
  <si>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</si>
  <si>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</si>
  <si>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</si>
  <si>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</si>
  <si>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</si>
  <si>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</si>
  <si>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</si>
  <si>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</si>
  <si>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</si>
  <si>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</si>
  <si>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</si>
  <si>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</si>
  <si>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</si>
  <si>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</si>
  <si>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</si>
  <si>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</si>
  <si>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</si>
  <si>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</si>
  <si>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</si>
  <si>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</si>
  <si>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</si>
  <si>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</si>
  <si>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</si>
  <si>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</si>
  <si>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</si>
  <si>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</si>
  <si>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</si>
  <si>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</si>
  <si>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</si>
  <si>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</si>
  <si>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</si>
  <si>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</si>
  <si>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</si>
  <si>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</si>
  <si>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</si>
  <si>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</si>
  <si>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</si>
  <si>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</si>
  <si>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</si>
  <si>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</si>
  <si>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</si>
  <si>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</si>
  <si>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</si>
  <si>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</si>
  <si>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</si>
  <si>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</si>
  <si>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</si>
  <si>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</si>
  <si>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</si>
  <si>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</si>
  <si>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</si>
  <si>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</si>
  <si>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</si>
  <si>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</si>
  <si>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</si>
  <si>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</si>
  <si>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</si>
  <si>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</si>
  <si>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</si>
  <si>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</si>
  <si>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</si>
  <si>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</si>
  <si>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</si>
  <si>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</si>
  <si>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</si>
  <si>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</si>
  <si>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</si>
  <si>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</si>
  <si>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</si>
  <si>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</si>
  <si>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</si>
  <si>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</si>
  <si>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</si>
  <si>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</si>
  <si>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</si>
  <si>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</si>
  <si>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</si>
  <si>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</si>
  <si>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</si>
  <si>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</si>
  <si>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</si>
  <si>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</si>
  <si>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</si>
  <si>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</si>
  <si>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</si>
  <si>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</si>
  <si>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</si>
  <si>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</si>
  <si>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</si>
  <si>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</si>
  <si>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</si>
  <si>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</si>
  <si>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</si>
  <si>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</si>
  <si>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</si>
  <si>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</si>
  <si>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</si>
  <si>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</si>
  <si>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</si>
  <si>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</si>
  <si>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</si>
  <si>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</si>
  <si>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</si>
  <si>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</si>
  <si>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</si>
  <si>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</si>
  <si>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</si>
  <si>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</si>
  <si>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</si>
  <si>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</si>
  <si>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</si>
  <si>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</si>
  <si>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</si>
  <si>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</si>
  <si>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</si>
  <si>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</si>
  <si>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</si>
  <si>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</si>
  <si>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</si>
  <si>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</si>
  <si>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</si>
  <si>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</si>
  <si>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</si>
  <si>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</si>
  <si>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</si>
  <si>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</si>
  <si>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</si>
  <si>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</si>
  <si>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</si>
  <si>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</si>
  <si>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</si>
  <si>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</si>
  <si>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</si>
  <si>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</si>
  <si>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</si>
  <si>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</si>
  <si>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</si>
  <si>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</si>
  <si>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</si>
  <si>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</si>
  <si>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</si>
  <si>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</si>
  <si>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</si>
  <si>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</si>
  <si>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</si>
  <si>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</si>
  <si>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</si>
  <si>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</si>
  <si>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</si>
  <si>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</si>
  <si>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</si>
  <si>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</si>
  <si>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</si>
  <si>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</si>
  <si>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</si>
  <si>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</si>
  <si>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</si>
  <si>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</si>
  <si>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</si>
  <si>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</si>
  <si>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</si>
  <si>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</si>
  <si>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</si>
  <si>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</si>
  <si>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</si>
  <si>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</si>
  <si>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</si>
  <si>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</si>
  <si>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</si>
  <si>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</si>
  <si>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</si>
  <si>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</si>
  <si>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</si>
  <si>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</si>
  <si>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</si>
  <si>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</si>
  <si>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</si>
  <si>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</si>
  <si>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</si>
  <si>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</si>
  <si>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</si>
  <si>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</si>
  <si>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</si>
  <si>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</si>
  <si>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</si>
  <si>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</si>
  <si>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</si>
  <si>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</si>
  <si>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</si>
  <si>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</si>
  <si>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</si>
  <si>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</si>
  <si>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</si>
  <si>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</si>
  <si>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</si>
  <si>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</si>
  <si>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</si>
  <si>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</si>
  <si>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</si>
  <si>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</si>
  <si>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</si>
  <si>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</si>
  <si>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</si>
  <si>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</si>
  <si>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</si>
  <si>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</si>
  <si>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</si>
  <si>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</si>
  <si>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</si>
  <si>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</si>
  <si>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</si>
  <si>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</si>
  <si>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</si>
  <si>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</si>
  <si>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</si>
  <si>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</si>
  <si>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</si>
  <si>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</si>
  <si>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</si>
  <si>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</si>
  <si>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</si>
  <si>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</si>
  <si>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</si>
  <si>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</si>
  <si>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</si>
  <si>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</si>
  <si>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</si>
  <si>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</si>
  <si>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</si>
  <si>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</si>
  <si>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</si>
  <si>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</si>
  <si>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</si>
  <si>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</si>
  <si>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</si>
  <si>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</si>
  <si>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</si>
  <si>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</si>
  <si>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</si>
  <si>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</si>
  <si>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</si>
  <si>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</si>
  <si>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</si>
  <si>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</si>
  <si>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</si>
  <si>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</si>
  <si>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</si>
  <si>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</si>
  <si>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</si>
  <si>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</si>
  <si>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</si>
  <si>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</si>
  <si>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</si>
  <si>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</si>
  <si>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</si>
  <si>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</si>
  <si>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</si>
  <si>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</si>
  <si>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</si>
  <si>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</si>
  <si>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</si>
  <si>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</si>
  <si>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</si>
  <si>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</si>
  <si>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</si>
  <si>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</si>
  <si>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</si>
  <si>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</si>
  <si>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</si>
  <si>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</si>
  <si>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</si>
  <si>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</si>
  <si>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</si>
  <si>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</si>
  <si>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</si>
  <si>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</si>
  <si>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</si>
  <si>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</si>
  <si>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</si>
  <si>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</si>
  <si>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</si>
  <si>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</si>
  <si>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</si>
  <si>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</si>
  <si>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</si>
  <si>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</si>
  <si>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</si>
  <si>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</si>
  <si>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</si>
  <si>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</si>
  <si>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</si>
  <si>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</si>
  <si>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</si>
  <si>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</si>
  <si>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</si>
  <si>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</si>
  <si>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</si>
  <si>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</si>
  <si>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</si>
  <si>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</si>
  <si>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</si>
  <si>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</si>
  <si>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</si>
  <si>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</si>
  <si>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</si>
  <si>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</si>
  <si>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</si>
  <si>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</si>
  <si>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</si>
  <si>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</si>
  <si>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</si>
  <si>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</si>
  <si>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</si>
  <si>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</si>
  <si>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</si>
  <si>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</si>
  <si>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</si>
  <si>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</si>
  <si>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</si>
  <si>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</si>
  <si>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</si>
  <si>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</si>
  <si>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</si>
  <si>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</si>
  <si>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</si>
  <si>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</si>
  <si>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</si>
  <si>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</si>
  <si>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</si>
  <si>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</si>
  <si>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</si>
  <si>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</si>
  <si>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</si>
  <si>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</si>
  <si>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</si>
  <si>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</si>
  <si>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</si>
  <si>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</si>
  <si>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</si>
  <si>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</si>
  <si>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</si>
  <si>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</si>
  <si>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</si>
  <si>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</si>
  <si>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</si>
  <si>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</si>
  <si>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</si>
  <si>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</si>
  <si>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</si>
  <si>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</si>
  <si>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</si>
  <si>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</si>
  <si>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</si>
  <si>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</si>
  <si>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</si>
  <si>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</si>
  <si>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</si>
  <si>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</si>
  <si>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</si>
  <si>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</si>
  <si>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</si>
  <si>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</si>
  <si>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</si>
  <si>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</si>
  <si>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</si>
  <si>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</si>
  <si>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</si>
  <si>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</si>
  <si>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</si>
  <si>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</si>
  <si>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</si>
  <si>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</si>
  <si>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</si>
  <si>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</si>
  <si>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</si>
  <si>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</si>
  <si>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</si>
  <si>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</si>
  <si>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</si>
  <si>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</si>
  <si>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</si>
  <si>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</si>
  <si>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</si>
  <si>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</si>
  <si>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</si>
  <si>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</si>
  <si>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</si>
  <si>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</si>
  <si>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</si>
  <si>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</si>
  <si>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</si>
  <si>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</si>
  <si>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</si>
  <si>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</si>
  <si>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</si>
  <si>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</si>
  <si>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</si>
  <si>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</si>
  <si>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</si>
  <si>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</si>
  <si>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</si>
  <si>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</si>
  <si>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</si>
  <si>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</si>
  <si>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</si>
  <si>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</si>
  <si>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</si>
  <si>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</si>
  <si>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</si>
  <si>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</si>
  <si>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</si>
  <si>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</si>
  <si>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</si>
  <si>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</si>
  <si>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</si>
  <si>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</si>
  <si>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</si>
  <si>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</si>
  <si>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</si>
  <si>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</si>
  <si>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</si>
  <si>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</si>
  <si>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</si>
  <si>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</si>
  <si>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</si>
  <si>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</si>
  <si>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</si>
  <si>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</si>
  <si>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</si>
  <si>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</si>
  <si>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</si>
  <si>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</si>
  <si>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</si>
  <si>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</si>
  <si>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</si>
  <si>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</si>
  <si>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</si>
  <si>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</si>
  <si>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</si>
  <si>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</si>
  <si>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</si>
  <si>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</si>
  <si>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</si>
  <si>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</si>
  <si>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</si>
  <si>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</si>
  <si>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</si>
  <si>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</si>
  <si>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</si>
  <si>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</si>
  <si>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</si>
  <si>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</si>
  <si>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</si>
  <si>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</si>
  <si>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</si>
  <si>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</si>
  <si>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</si>
  <si>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</si>
  <si>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</si>
  <si>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</si>
  <si>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</si>
  <si>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</si>
  <si>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</si>
  <si>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</si>
  <si>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</si>
  <si>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</si>
  <si>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</si>
  <si>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</si>
  <si>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</si>
  <si>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</si>
  <si>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</si>
  <si>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</si>
  <si>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</si>
  <si>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</si>
  <si>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</si>
  <si>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</si>
  <si>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</si>
  <si>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</si>
  <si>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</si>
  <si>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</si>
  <si>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</si>
  <si>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</si>
  <si>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</si>
  <si>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</si>
  <si>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</si>
  <si>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</si>
  <si>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</si>
  <si>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</si>
  <si>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</si>
  <si>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</si>
  <si>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</si>
  <si>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</si>
  <si>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</si>
  <si>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</si>
  <si>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</si>
  <si>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</si>
  <si>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</si>
  <si>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</si>
  <si>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</si>
  <si>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</si>
  <si>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</si>
  <si>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</si>
  <si>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</si>
  <si>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</si>
  <si>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</si>
  <si>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</si>
  <si>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</si>
  <si>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</si>
  <si>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</si>
  <si>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</si>
  <si>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</si>
  <si>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</si>
  <si>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</si>
  <si>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</si>
  <si>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</si>
  <si>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</si>
  <si>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</si>
  <si>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</si>
  <si>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</si>
  <si>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</si>
  <si>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</si>
  <si>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</si>
  <si>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</si>
  <si>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</si>
  <si>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</si>
  <si>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</si>
  <si>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</si>
  <si>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</si>
  <si>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</si>
  <si>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</si>
  <si>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</si>
  <si>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</si>
  <si>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</si>
  <si>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</si>
  <si>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</si>
  <si>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</si>
  <si>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</si>
  <si>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</si>
  <si>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</si>
  <si>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</si>
  <si>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</si>
  <si>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</si>
  <si>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</si>
  <si>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</si>
  <si>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</si>
  <si>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</si>
  <si>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</si>
  <si>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</si>
  <si>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</si>
  <si>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</si>
  <si>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</si>
  <si>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</si>
  <si>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</si>
  <si>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</si>
  <si>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</si>
  <si>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</si>
  <si>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</si>
  <si>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</si>
  <si>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</si>
  <si>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</si>
  <si>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</si>
  <si>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</si>
  <si>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</si>
  <si>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</si>
  <si>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</si>
  <si>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</si>
  <si>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</si>
  <si>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</si>
  <si>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</si>
  <si>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</si>
  <si>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</si>
  <si>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</si>
  <si>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</si>
  <si>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</si>
  <si>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</si>
  <si>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</si>
  <si>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</si>
  <si>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</si>
  <si>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</si>
  <si>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</si>
  <si>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</si>
  <si>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</si>
  <si>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</si>
  <si>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</si>
  <si>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</si>
  <si>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</si>
  <si>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</si>
  <si>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</si>
  <si>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</si>
  <si>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</si>
  <si>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</si>
  <si>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</si>
  <si>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</si>
  <si>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</si>
  <si>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</si>
  <si>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</si>
  <si>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</si>
  <si>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</si>
  <si>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</si>
  <si>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</si>
  <si>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</si>
  <si>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</si>
  <si>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</si>
  <si>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</si>
  <si>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</si>
  <si>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</si>
  <si>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</si>
  <si>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</si>
  <si>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</si>
  <si>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</si>
  <si>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</si>
  <si>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</si>
  <si>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</si>
  <si>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</si>
  <si>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</si>
  <si>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</si>
  <si>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</si>
  <si>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</si>
  <si>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</si>
  <si>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</si>
  <si>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</si>
  <si>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</si>
  <si>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</si>
  <si>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</si>
  <si>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</si>
  <si>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</si>
  <si>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</si>
  <si>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</si>
  <si>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</si>
  <si>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</si>
  <si>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</si>
  <si>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</si>
  <si>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</si>
  <si>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</si>
  <si>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</si>
  <si>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</si>
  <si>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</si>
  <si>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</si>
  <si>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</si>
  <si>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</si>
  <si>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</si>
  <si>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</si>
  <si>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</si>
  <si>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</si>
  <si>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</si>
  <si>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</si>
  <si>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</si>
  <si>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</si>
  <si>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</si>
  <si>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</si>
  <si>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</si>
  <si>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</si>
  <si>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</si>
  <si>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</si>
  <si>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</si>
  <si>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</si>
  <si>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</si>
  <si>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</si>
  <si>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</si>
  <si>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</si>
  <si>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</si>
  <si>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</si>
  <si>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</si>
  <si>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</si>
  <si>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</si>
  <si>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</si>
  <si>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</si>
  <si>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</si>
  <si>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</si>
  <si>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</si>
  <si>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</si>
  <si>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</si>
  <si>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</si>
  <si>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</si>
  <si>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</si>
  <si>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</si>
  <si>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</si>
  <si>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</si>
  <si>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</si>
  <si>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</si>
  <si>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</si>
  <si>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</si>
  <si>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</si>
  <si>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</si>
  <si>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</si>
  <si>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</si>
  <si>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</si>
  <si>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</si>
  <si>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</si>
  <si>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</si>
  <si>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</si>
  <si>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</si>
  <si>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</si>
  <si>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</si>
  <si>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</si>
  <si>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</si>
  <si>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</si>
  <si>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</si>
  <si>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</si>
  <si>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</si>
  <si>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</si>
  <si>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</si>
  <si>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</si>
  <si>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</si>
  <si>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</si>
  <si>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</si>
  <si>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</si>
  <si>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</si>
  <si>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</si>
  <si>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</si>
  <si>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</si>
  <si>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</si>
  <si>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</si>
  <si>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</si>
  <si>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</si>
  <si>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</si>
  <si>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</si>
  <si>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</si>
  <si>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</si>
  <si>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</si>
  <si>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</si>
  <si>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</si>
  <si>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</si>
  <si>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</si>
  <si>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</si>
  <si>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</si>
  <si>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</si>
  <si>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</si>
  <si>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</si>
  <si>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</si>
  <si>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</si>
  <si>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</si>
  <si>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</si>
  <si>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</si>
  <si>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</si>
  <si>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</si>
  <si>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</si>
  <si>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</si>
  <si>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</si>
  <si>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</si>
  <si>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</si>
  <si>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</si>
  <si>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</si>
  <si>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</si>
  <si>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</si>
  <si>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</si>
  <si>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</si>
  <si>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</si>
  <si>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</si>
  <si>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</si>
  <si>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</si>
  <si>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</si>
  <si>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</si>
  <si>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</si>
  <si>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</si>
  <si>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</si>
  <si>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</si>
  <si>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</si>
  <si>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</si>
  <si>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</si>
  <si>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</si>
  <si>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</si>
  <si>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</si>
  <si>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</si>
  <si>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</si>
  <si>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</si>
  <si>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</si>
  <si>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</si>
  <si>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</si>
  <si>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</si>
  <si>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</si>
  <si>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</si>
  <si>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</si>
  <si>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</si>
  <si>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</si>
  <si>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</si>
  <si>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</si>
  <si>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</si>
  <si>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</si>
  <si>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</si>
  <si>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</si>
  <si>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</si>
  <si>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</si>
  <si>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</si>
  <si>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</si>
  <si>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</si>
  <si>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</si>
  <si>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</si>
  <si>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</si>
  <si>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</si>
  <si>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</si>
  <si>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</si>
  <si>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</si>
  <si>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</si>
  <si>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</si>
  <si>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</si>
  <si>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</si>
  <si>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</si>
  <si>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</si>
  <si>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</si>
  <si>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</si>
  <si>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</si>
  <si>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</si>
  <si>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</si>
  <si>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</si>
  <si>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</si>
  <si>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</si>
  <si>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</si>
  <si>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</si>
  <si>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</si>
  <si>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</si>
  <si>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</si>
  <si>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</si>
  <si>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</si>
  <si>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</si>
  <si>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</si>
  <si>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</si>
  <si>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</si>
  <si>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</si>
  <si>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</si>
  <si>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</si>
  <si>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</si>
  <si>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</si>
  <si>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</si>
  <si>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</si>
  <si>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</si>
  <si>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</si>
  <si>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</si>
  <si>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</si>
  <si>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</si>
  <si>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</si>
  <si>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</si>
  <si>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</si>
  <si>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</si>
  <si>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</si>
  <si>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</si>
  <si>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</si>
  <si>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</si>
  <si>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</si>
  <si>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</si>
  <si>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</si>
  <si>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</si>
  <si>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</si>
  <si>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</si>
  <si>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</si>
  <si>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</si>
  <si>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</si>
  <si>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</si>
  <si>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</si>
  <si>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</si>
  <si>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</si>
  <si>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</si>
  <si>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</si>
  <si>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</si>
  <si>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</si>
  <si>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</si>
  <si>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</si>
  <si>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</si>
  <si>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</si>
  <si>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</si>
  <si>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</si>
  <si>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</si>
  <si>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</si>
  <si>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</si>
  <si>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</si>
  <si>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</si>
  <si>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</si>
  <si>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</si>
  <si>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</si>
  <si>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</si>
  <si>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</si>
  <si>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</si>
  <si>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</si>
  <si>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</si>
  <si>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</si>
  <si>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</si>
  <si>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</si>
  <si>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</si>
  <si>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</si>
  <si>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</si>
  <si>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</si>
  <si>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</si>
  <si>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</si>
  <si>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</si>
  <si>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</si>
  <si>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</si>
  <si>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</si>
  <si>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</si>
  <si>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</si>
  <si>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</si>
  <si>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</si>
  <si>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</si>
  <si>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</si>
  <si>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</si>
  <si>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</si>
  <si>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</si>
  <si>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</si>
  <si>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</si>
  <si>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</si>
  <si>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</si>
  <si>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</si>
  <si>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</si>
  <si>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</si>
  <si>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</si>
  <si>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</si>
  <si>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</si>
  <si>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</si>
  <si>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</si>
  <si>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</si>
  <si>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</si>
  <si>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</si>
  <si>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</si>
  <si>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</si>
  <si>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</si>
  <si>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</si>
  <si>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</si>
  <si>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</si>
  <si>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</si>
  <si>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</si>
  <si>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</si>
  <si>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</si>
  <si>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</si>
  <si>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</si>
  <si>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</si>
  <si>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</si>
  <si>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</si>
  <si>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</si>
  <si>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</si>
  <si>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</si>
  <si>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</si>
  <si>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</si>
  <si>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</si>
  <si>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</si>
  <si>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</si>
  <si>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</si>
  <si>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</si>
  <si>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</si>
  <si>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</si>
  <si>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</si>
  <si>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</si>
  <si>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</si>
  <si>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</si>
  <si>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</si>
  <si>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</si>
  <si>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</si>
  <si>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</si>
  <si>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</si>
  <si>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</si>
  <si>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</si>
  <si>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</si>
  <si>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</si>
  <si>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</si>
  <si>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</si>
  <si>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</si>
  <si>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</si>
  <si>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</si>
  <si>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</si>
  <si>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</si>
  <si>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</si>
  <si>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</si>
  <si>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</si>
  <si>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</si>
  <si>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</si>
  <si>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</si>
  <si>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</si>
  <si>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</si>
  <si>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</si>
  <si>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</si>
  <si>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</si>
  <si>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</si>
  <si>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</si>
  <si>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</si>
  <si>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</si>
  <si>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</si>
  <si>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</si>
  <si>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</si>
  <si>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</si>
  <si>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</si>
  <si>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</si>
  <si>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</si>
  <si>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</si>
  <si>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</si>
  <si>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</si>
  <si>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</si>
  <si>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</si>
  <si>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</si>
  <si>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</si>
  <si>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</si>
  <si>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</si>
  <si>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</si>
  <si>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</si>
  <si>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</si>
  <si>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</si>
  <si>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</si>
  <si>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</si>
  <si>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</si>
  <si>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</si>
  <si>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</si>
  <si>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</si>
  <si>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</si>
  <si>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</si>
  <si>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</si>
  <si>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</si>
  <si>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</si>
  <si>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</si>
  <si>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</si>
  <si>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</si>
  <si>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</si>
  <si>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</si>
  <si>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</si>
  <si>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</si>
  <si>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</si>
  <si>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</si>
  <si>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</si>
  <si>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</si>
  <si>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</si>
  <si>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</si>
  <si>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</si>
  <si>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</si>
  <si>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</si>
  <si>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</si>
  <si>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</si>
  <si>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</si>
  <si>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</si>
  <si>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</si>
  <si>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</si>
  <si>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</si>
  <si>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</si>
  <si>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</si>
  <si>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</si>
  <si>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</si>
  <si>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</si>
  <si>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</si>
  <si>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</si>
  <si>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</si>
  <si>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</si>
  <si>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</si>
  <si>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</si>
  <si>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</si>
  <si>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</si>
  <si>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</si>
  <si>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</si>
  <si>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</si>
  <si>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</si>
  <si>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</si>
  <si>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</si>
  <si>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</si>
  <si>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</si>
  <si>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</si>
  <si>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</si>
  <si>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</si>
  <si>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</si>
  <si>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</si>
  <si>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</si>
  <si>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</si>
  <si>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</si>
  <si>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</si>
  <si>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</si>
  <si>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</si>
  <si>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</si>
  <si>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</si>
  <si>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</si>
  <si>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</si>
  <si>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</si>
  <si>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</si>
  <si>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</si>
  <si>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</si>
  <si>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</si>
  <si>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</si>
  <si>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</si>
  <si>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</si>
  <si>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</si>
  <si>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</si>
  <si>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</si>
  <si>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</si>
  <si>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</si>
  <si>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</si>
  <si>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</si>
  <si>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</si>
  <si>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</si>
  <si>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</si>
  <si>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</si>
  <si>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</si>
  <si>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</si>
  <si>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</si>
  <si>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</si>
  <si>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</si>
  <si>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</si>
  <si>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</si>
  <si>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</si>
  <si>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</si>
  <si>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</si>
  <si>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</si>
  <si>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</si>
  <si>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</si>
  <si>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</si>
  <si>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</si>
  <si>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</si>
  <si>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</si>
  <si>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</si>
  <si>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</si>
  <si>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</si>
  <si>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</si>
  <si>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</si>
  <si>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</si>
  <si>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</si>
  <si>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</si>
  <si>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</si>
  <si>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</si>
  <si>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</si>
  <si>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</si>
  <si>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</si>
  <si>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</si>
  <si>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</si>
  <si>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</si>
  <si>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</si>
  <si>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</si>
  <si>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</si>
  <si>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</si>
  <si>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</si>
  <si>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</si>
  <si>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</si>
  <si>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</si>
  <si>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</si>
  <si>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</si>
  <si>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</si>
  <si>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</si>
  <si>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</si>
  <si>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</si>
  <si>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</si>
  <si>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</si>
  <si>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</si>
  <si>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</si>
  <si>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</si>
  <si>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</si>
  <si>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</si>
  <si>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</si>
  <si>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</si>
  <si>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</si>
  <si>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</si>
  <si>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</si>
  <si>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</si>
  <si>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</si>
  <si>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</si>
  <si>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</si>
  <si>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</si>
  <si>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</si>
  <si>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</si>
  <si>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</si>
  <si>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</si>
  <si>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</si>
  <si>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</si>
  <si>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</si>
  <si>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</si>
  <si>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</si>
  <si>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</si>
  <si>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</si>
  <si>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</si>
  <si>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</si>
  <si>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</si>
  <si>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</si>
  <si>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</si>
  <si>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</si>
  <si>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</si>
  <si>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</si>
  <si>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</si>
  <si>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</si>
  <si>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</si>
  <si>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</si>
  <si>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</si>
  <si>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</si>
  <si>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</si>
  <si>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</si>
  <si>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</si>
  <si>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</si>
  <si>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</si>
  <si>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</si>
  <si>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</si>
  <si>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</si>
  <si>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</si>
  <si>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</si>
  <si>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</si>
  <si>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</si>
  <si>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</si>
  <si>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</si>
  <si>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</si>
  <si>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</si>
  <si>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</si>
  <si>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</si>
  <si>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</si>
  <si>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</si>
  <si>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</si>
  <si>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</si>
  <si>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</si>
  <si>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</si>
  <si>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</si>
  <si>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</si>
  <si>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</si>
  <si>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</si>
  <si>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</si>
  <si>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</si>
  <si>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</si>
  <si>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</si>
  <si>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</si>
  <si>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</si>
  <si>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</si>
  <si>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</si>
  <si>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</si>
  <si>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</si>
  <si>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</si>
  <si>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</si>
  <si>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</si>
  <si>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</si>
  <si>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</si>
  <si>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</si>
  <si>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</si>
  <si>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</si>
  <si>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</si>
  <si>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</si>
  <si>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</si>
  <si>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</si>
  <si>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</si>
  <si>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</si>
  <si>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</si>
  <si>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</si>
  <si>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</si>
  <si>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</si>
  <si>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</si>
  <si>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</si>
  <si>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</si>
  <si>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</si>
  <si>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</si>
  <si>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</si>
  <si>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</si>
  <si>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</si>
  <si>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</si>
  <si>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</si>
  <si>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</si>
  <si>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</si>
  <si>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</si>
  <si>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</si>
  <si>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</si>
  <si>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</si>
  <si>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</si>
  <si>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</si>
  <si>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</si>
  <si>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</si>
  <si>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</si>
  <si>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</si>
  <si>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</si>
  <si>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</si>
  <si>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</si>
  <si>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</si>
  <si>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</si>
  <si>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</si>
  <si>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</si>
  <si>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</si>
  <si>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</si>
  <si>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</si>
  <si>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</si>
  <si>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</si>
  <si>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</si>
  <si>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</si>
  <si>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</si>
  <si>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</si>
  <si>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</si>
  <si>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</si>
  <si>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</si>
  <si>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</si>
  <si>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</si>
  <si>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</si>
  <si>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</si>
  <si>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</si>
  <si>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</si>
  <si>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</si>
  <si>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</si>
  <si>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</si>
  <si>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</si>
  <si>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</si>
  <si>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</si>
  <si>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</si>
  <si>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</si>
  <si>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</si>
  <si>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</si>
  <si>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</si>
  <si>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</si>
  <si>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</si>
  <si>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</si>
  <si>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</si>
  <si>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</si>
  <si>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</si>
  <si>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</si>
  <si>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</si>
  <si>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</si>
  <si>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</si>
  <si>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</si>
  <si>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</si>
  <si>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</si>
  <si>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</si>
  <si>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</si>
  <si>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</si>
  <si>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</si>
  <si>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</si>
  <si>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</si>
  <si>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</si>
  <si>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</si>
  <si>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</si>
  <si>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</si>
  <si>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</si>
  <si>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</si>
  <si>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</si>
  <si>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</si>
  <si>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</si>
  <si>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</si>
  <si>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</si>
  <si>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</si>
  <si>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</si>
  <si>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</si>
  <si>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</si>
  <si>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</si>
  <si>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</si>
  <si>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</si>
  <si>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</si>
  <si>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</si>
  <si>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</si>
  <si>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</si>
  <si>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</si>
  <si>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</si>
  <si>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</si>
  <si>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</si>
  <si>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</si>
  <si>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</si>
  <si>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</si>
  <si>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</si>
  <si>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</si>
  <si>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</si>
  <si>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</si>
  <si>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</si>
  <si>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</si>
  <si>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</si>
  <si>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</si>
  <si>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</si>
  <si>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</si>
  <si>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</si>
  <si>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</si>
  <si>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</si>
  <si>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</si>
  <si>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</si>
  <si>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</si>
  <si>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</si>
  <si>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</si>
  <si>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</si>
  <si>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</si>
  <si>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</si>
  <si>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</si>
  <si>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</si>
  <si>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</si>
  <si>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</si>
  <si>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</si>
  <si>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</si>
  <si>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</si>
  <si>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</si>
  <si>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</si>
  <si>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</si>
  <si>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</si>
  <si>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</si>
  <si>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</si>
  <si>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</si>
  <si>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</si>
  <si>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</si>
  <si>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</si>
  <si>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</si>
  <si>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</si>
  <si>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</si>
  <si>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</si>
  <si>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</si>
  <si>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</si>
  <si>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</si>
  <si>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</si>
  <si>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</si>
  <si>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</si>
  <si>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</si>
  <si>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</si>
  <si>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</si>
  <si>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</si>
  <si>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</si>
  <si>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</si>
  <si>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</si>
  <si>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</si>
  <si>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</si>
  <si>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</si>
  <si>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</si>
  <si>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</si>
  <si>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</si>
  <si>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</si>
  <si>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</si>
  <si>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</si>
  <si>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</si>
  <si>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</si>
  <si>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</si>
  <si>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</si>
  <si>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</si>
  <si>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</si>
  <si>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</si>
  <si>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</si>
  <si>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</si>
  <si>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</si>
  <si>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</si>
  <si>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</si>
  <si>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</si>
  <si>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</si>
  <si>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</si>
  <si>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</si>
  <si>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</si>
  <si>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</si>
  <si>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</si>
  <si>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</si>
  <si>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</si>
  <si>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</si>
  <si>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</si>
  <si>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</si>
  <si>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</si>
  <si>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</si>
  <si>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</si>
  <si>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</si>
  <si>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</si>
  <si>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</si>
  <si>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</si>
  <si>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</si>
  <si>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</si>
  <si>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</si>
  <si>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</si>
  <si>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</si>
  <si>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</si>
  <si>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</si>
  <si>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</si>
  <si>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</si>
  <si>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</si>
  <si>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</si>
  <si>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</si>
  <si>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</si>
  <si>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</si>
  <si>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</si>
  <si>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</si>
  <si>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</si>
  <si>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</si>
  <si>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</si>
  <si>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</si>
  <si>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</si>
  <si>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</si>
  <si>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</si>
  <si>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</si>
  <si>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</si>
  <si>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</si>
  <si>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</si>
  <si>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</si>
  <si>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</si>
  <si>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</si>
  <si>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</si>
  <si>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</si>
  <si>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</si>
  <si>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</si>
  <si>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</si>
  <si>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</si>
  <si>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</si>
  <si>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</si>
  <si>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</si>
  <si>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</si>
  <si>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</si>
  <si>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</si>
  <si>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</si>
  <si>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</si>
  <si>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</si>
  <si>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</si>
  <si>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</si>
  <si>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</si>
  <si>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</si>
  <si>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</si>
  <si>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</si>
  <si>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</si>
  <si>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</si>
  <si>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</si>
  <si>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</si>
  <si>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</si>
  <si>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</si>
  <si>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</si>
  <si>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</si>
  <si>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</si>
  <si>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</si>
  <si>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</si>
  <si>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</si>
  <si>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</si>
  <si>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</si>
  <si>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</si>
  <si>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</si>
  <si>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</si>
  <si>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</si>
  <si>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</si>
  <si>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</si>
  <si>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</si>
  <si>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</si>
  <si>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</si>
  <si>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</si>
  <si>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</si>
  <si>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</si>
  <si>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</si>
  <si>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</si>
  <si>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</si>
  <si>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</si>
  <si>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</si>
  <si>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</si>
  <si>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</si>
  <si>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</si>
  <si>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</si>
  <si>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</si>
  <si>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</si>
  <si>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</si>
  <si>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</si>
  <si>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</si>
  <si>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</si>
  <si>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</si>
  <si>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</si>
  <si>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</si>
  <si>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</si>
  <si>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</si>
  <si>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</si>
  <si>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</si>
  <si>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</si>
  <si>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</si>
  <si>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</si>
  <si>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</si>
  <si>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</si>
  <si>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</si>
  <si>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</si>
  <si>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</si>
  <si>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</si>
  <si>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</si>
  <si>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</si>
  <si>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</si>
  <si>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</si>
  <si>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</si>
  <si>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</si>
  <si>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</si>
  <si>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</si>
  <si>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</si>
  <si>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</si>
  <si>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</si>
  <si>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</si>
  <si>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</si>
  <si>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</si>
  <si>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</si>
  <si>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</si>
  <si>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</si>
  <si>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</si>
  <si>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</si>
  <si>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</si>
  <si>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</si>
  <si>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</si>
  <si>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</si>
  <si>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</si>
  <si>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</si>
  <si>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</si>
  <si>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</si>
  <si>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</si>
  <si>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</si>
  <si>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</si>
  <si>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</si>
  <si>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</si>
  <si>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</si>
  <si>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</si>
  <si>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</si>
  <si>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</si>
  <si>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</si>
  <si>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</si>
  <si>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</si>
  <si>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</si>
  <si>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</si>
  <si>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</si>
  <si>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</si>
  <si>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</si>
  <si>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</si>
  <si>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</si>
  <si>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</si>
  <si>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</si>
  <si>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</si>
  <si>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</si>
  <si>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</si>
  <si>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</si>
  <si>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</si>
  <si>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</si>
  <si>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</si>
  <si>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</si>
  <si>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</si>
  <si>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</si>
  <si>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</si>
  <si>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</si>
  <si>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</si>
  <si>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</si>
  <si>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</si>
  <si>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</si>
  <si>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</si>
  <si>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</si>
  <si>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</si>
  <si>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</si>
  <si>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</si>
  <si>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</si>
  <si>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</si>
  <si>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</si>
  <si>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</si>
  <si>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</si>
  <si>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</si>
  <si>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</si>
  <si>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</si>
  <si>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</si>
  <si>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</si>
  <si>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</si>
  <si>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</si>
  <si>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</si>
  <si>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</si>
  <si>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</si>
  <si>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</si>
  <si>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</si>
  <si>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</si>
  <si>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</si>
  <si>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</si>
  <si>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</si>
  <si>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</si>
  <si>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</si>
  <si>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</si>
  <si>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</si>
  <si>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</si>
  <si>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</si>
  <si>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</si>
  <si>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</si>
  <si>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</si>
  <si>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</si>
  <si>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</si>
  <si>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</si>
  <si>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</si>
  <si>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</si>
  <si>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</si>
  <si>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</si>
  <si>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</si>
  <si>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</si>
  <si>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</si>
  <si>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</si>
  <si>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</si>
  <si>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</si>
  <si>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</si>
  <si>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</si>
  <si>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</si>
  <si>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</si>
  <si>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</si>
  <si>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</si>
  <si>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</si>
  <si>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</si>
  <si>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</si>
  <si>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</si>
  <si>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</si>
  <si>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</si>
  <si>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</si>
  <si>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</si>
  <si>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</si>
  <si>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</si>
  <si>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</si>
  <si>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</si>
  <si>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</si>
  <si>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</si>
  <si>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</si>
  <si>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</si>
  <si>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</si>
  <si>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</si>
  <si>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</si>
  <si>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</si>
  <si>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</si>
  <si>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</si>
  <si>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</si>
  <si>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</si>
  <si>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</si>
  <si>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</si>
  <si>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</si>
  <si>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</si>
  <si>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</si>
  <si>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</si>
  <si>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</si>
  <si>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</si>
  <si>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</si>
  <si>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</si>
  <si>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</si>
  <si>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</si>
  <si>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</si>
  <si>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</si>
  <si>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</si>
  <si>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</si>
  <si>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</si>
  <si>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</si>
  <si>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</si>
  <si>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</si>
  <si>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</si>
  <si>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</si>
  <si>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</si>
  <si>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</si>
  <si>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</si>
  <si>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</si>
  <si>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</si>
  <si>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</si>
  <si>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</si>
  <si>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</si>
  <si>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</si>
  <si>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</si>
  <si>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</si>
  <si>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</si>
  <si>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</si>
  <si>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</si>
  <si>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</si>
  <si>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</si>
  <si>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</si>
  <si>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</si>
  <si>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</si>
  <si>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</si>
  <si>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</si>
  <si>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</si>
  <si>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</si>
  <si>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</si>
  <si>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</si>
  <si>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</si>
  <si>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</si>
  <si>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</si>
  <si>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</si>
  <si>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</si>
  <si>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</si>
  <si>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</si>
  <si>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</si>
  <si>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</si>
  <si>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</si>
  <si>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</si>
  <si>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</si>
  <si>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</si>
  <si>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</si>
  <si>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</si>
  <si>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</si>
  <si>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</si>
  <si>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</si>
  <si>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</si>
  <si>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</si>
  <si>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</si>
  <si>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</si>
  <si>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</si>
  <si>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</si>
  <si>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</si>
  <si>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</si>
  <si>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</si>
  <si>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</si>
  <si>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</si>
  <si>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</si>
  <si>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</si>
  <si>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</si>
  <si>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</si>
  <si>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</si>
  <si>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</si>
  <si>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</si>
  <si>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</si>
  <si>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</si>
  <si>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</si>
  <si>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</si>
  <si>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</si>
  <si>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</si>
  <si>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</si>
  <si>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</si>
  <si>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</si>
  <si>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</si>
  <si>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</si>
  <si>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</si>
  <si>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</si>
  <si>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</si>
  <si>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</si>
  <si>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</si>
  <si>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</si>
  <si>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</si>
  <si>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</si>
  <si>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</si>
  <si>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</si>
  <si>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</si>
  <si>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</si>
  <si>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</si>
  <si>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</si>
  <si>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</si>
  <si>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</si>
  <si>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</si>
  <si>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</si>
  <si>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</si>
  <si>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</si>
  <si>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</si>
  <si>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</si>
  <si>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</si>
  <si>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</si>
  <si>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</si>
  <si>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</si>
  <si>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</si>
  <si>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</si>
  <si>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</si>
  <si>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</si>
  <si>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</si>
  <si>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</si>
  <si>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</si>
  <si>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</si>
  <si>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</si>
  <si>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</si>
  <si>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</si>
  <si>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</si>
  <si>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</si>
  <si>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</si>
  <si>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</si>
  <si>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</si>
  <si>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</si>
  <si>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</si>
  <si>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</si>
  <si>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</si>
  <si>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</si>
  <si>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</si>
  <si>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</si>
  <si>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</si>
  <si>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</si>
  <si>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</si>
  <si>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</si>
  <si>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</si>
  <si>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</si>
  <si>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</si>
  <si>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</si>
  <si>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</si>
  <si>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</si>
  <si>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</si>
  <si>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</si>
  <si>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</si>
  <si>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</si>
  <si>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</si>
  <si>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</si>
  <si>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</si>
  <si>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</si>
  <si>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</si>
  <si>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</si>
  <si>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</si>
  <si>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</si>
  <si>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</si>
  <si>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</si>
  <si>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</si>
  <si>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</si>
  <si>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</si>
  <si>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</si>
  <si>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</si>
  <si>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</si>
  <si>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</si>
  <si>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</si>
  <si>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</si>
  <si>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</si>
  <si>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</si>
  <si>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</si>
  <si>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</si>
  <si>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</si>
  <si>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</si>
  <si>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</si>
  <si>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</si>
  <si>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</si>
  <si>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</si>
  <si>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</si>
  <si>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</si>
  <si>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</si>
  <si>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</si>
  <si>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</si>
  <si>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</si>
  <si>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</si>
  <si>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</si>
  <si>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</si>
  <si>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</si>
  <si>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</si>
  <si>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</si>
  <si>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</si>
  <si>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</si>
  <si>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</si>
  <si>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</si>
  <si>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</si>
  <si>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</si>
  <si>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</si>
  <si>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</si>
  <si>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</si>
  <si>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</si>
  <si>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</si>
  <si>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</si>
  <si>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</si>
  <si>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</si>
  <si>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</si>
  <si>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</si>
  <si>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</si>
  <si>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</si>
  <si>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</si>
  <si>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</si>
  <si>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</si>
  <si>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</si>
  <si>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</si>
  <si>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</si>
  <si>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</si>
  <si>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</si>
  <si>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</si>
  <si>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</si>
  <si>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</si>
  <si>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</si>
  <si>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</si>
  <si>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</si>
  <si>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</si>
  <si>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</si>
  <si>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</si>
  <si>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</si>
  <si>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</si>
  <si>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</si>
  <si>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</si>
  <si>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</si>
  <si>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</si>
  <si>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</si>
  <si>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</si>
  <si>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</si>
  <si>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</si>
  <si>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</si>
  <si>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</si>
  <si>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</si>
  <si>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</si>
  <si>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</si>
  <si>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</si>
  <si>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</si>
  <si>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</si>
  <si>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</si>
  <si>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</si>
  <si>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</si>
  <si>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</si>
  <si>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</si>
  <si>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</si>
  <si>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</si>
  <si>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</si>
  <si>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</si>
  <si>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</si>
  <si>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</si>
  <si>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</si>
  <si>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</si>
  <si>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</si>
  <si>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</si>
  <si>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</si>
  <si>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</si>
  <si>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</si>
  <si>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</si>
  <si>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</si>
  <si>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</si>
  <si>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</si>
  <si>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</si>
  <si>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</si>
  <si>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</si>
  <si>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</si>
  <si>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</si>
  <si>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</si>
  <si>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</si>
  <si>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</si>
  <si>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</si>
  <si>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</si>
  <si>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</si>
  <si>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</si>
  <si>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</si>
  <si>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</si>
  <si>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</si>
  <si>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</si>
  <si>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</si>
  <si>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</si>
  <si>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</si>
  <si>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</si>
  <si>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</si>
  <si>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</si>
  <si>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</si>
  <si>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</si>
  <si>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</si>
  <si>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</si>
  <si>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</si>
  <si>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</si>
  <si>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</si>
  <si>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</si>
  <si>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</si>
  <si>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</si>
  <si>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</si>
  <si>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</si>
  <si>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</si>
  <si>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</si>
  <si>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</si>
  <si>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</si>
  <si>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</si>
  <si>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</si>
  <si>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</si>
  <si>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</si>
  <si>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</si>
  <si>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</si>
  <si>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</si>
  <si>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</si>
  <si>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</si>
  <si>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</si>
  <si>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</si>
  <si>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</si>
  <si>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</si>
  <si>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</si>
  <si>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</si>
  <si>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</si>
  <si>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</si>
  <si>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</si>
  <si>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</si>
  <si>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</si>
  <si>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</si>
  <si>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</si>
  <si>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</si>
  <si>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</si>
  <si>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</si>
  <si>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</si>
  <si>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</si>
  <si>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</si>
  <si>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</si>
  <si>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</si>
  <si>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</si>
  <si>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</si>
  <si>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</si>
  <si>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</si>
  <si>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</si>
  <si>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</si>
  <si>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</si>
  <si>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</si>
  <si>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</si>
  <si>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</si>
  <si>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</si>
  <si>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</si>
  <si>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</si>
  <si>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</si>
  <si>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</si>
  <si>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</si>
  <si>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</si>
  <si>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</si>
  <si>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</si>
  <si>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</si>
  <si>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</si>
  <si>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</si>
  <si>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</si>
  <si>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</si>
  <si>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</si>
  <si>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</si>
  <si>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</si>
  <si>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</si>
  <si>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</si>
  <si>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</si>
  <si>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</si>
  <si>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</si>
  <si>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</si>
  <si>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</si>
  <si>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</si>
  <si>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</si>
  <si>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</si>
  <si>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</si>
  <si>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</si>
  <si>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</si>
  <si>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</si>
  <si>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</si>
  <si>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</si>
  <si>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</si>
  <si>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</si>
  <si>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</si>
  <si>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</si>
  <si>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</si>
  <si>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</si>
  <si>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</si>
  <si>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</si>
  <si>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</si>
  <si>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</si>
  <si>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</si>
  <si>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</si>
  <si>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</si>
  <si>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</si>
  <si>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</si>
  <si>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</si>
  <si>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</si>
  <si>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</si>
  <si>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</si>
  <si>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</si>
  <si>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</si>
  <si>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</si>
  <si>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</si>
  <si>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</si>
  <si>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</si>
  <si>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</si>
  <si>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</si>
  <si>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</si>
  <si>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</si>
  <si>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</si>
  <si>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</si>
  <si>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</si>
  <si>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</si>
  <si>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</si>
  <si>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</si>
  <si>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</si>
  <si>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</si>
  <si>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</si>
  <si>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</si>
  <si>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</si>
  <si>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</si>
  <si>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</si>
  <si>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</si>
  <si>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</si>
  <si>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</si>
  <si>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</si>
  <si>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</si>
  <si>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</si>
  <si>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</si>
  <si>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</si>
  <si>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</si>
  <si>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</si>
  <si>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</si>
  <si>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</si>
  <si>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</si>
  <si>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</si>
  <si>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</si>
  <si>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</si>
  <si>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</si>
  <si>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</si>
  <si>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</si>
  <si>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</si>
  <si>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</si>
  <si>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</si>
  <si>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</si>
  <si>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</si>
  <si>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</si>
  <si>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</si>
  <si>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</si>
  <si>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</si>
  <si>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</si>
  <si>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</si>
  <si>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</si>
  <si>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</si>
  <si>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</si>
  <si>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</si>
  <si>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</si>
  <si>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</si>
  <si>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</si>
  <si>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</si>
  <si>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</si>
  <si>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</si>
  <si>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</si>
  <si>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</si>
  <si>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</si>
  <si>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</si>
  <si>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</si>
  <si>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</si>
  <si>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</si>
  <si>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</si>
  <si>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</si>
  <si>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</si>
  <si>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</si>
  <si>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</si>
  <si>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</si>
  <si>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</si>
  <si>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</si>
  <si>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</si>
  <si>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</si>
  <si>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</si>
  <si>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</si>
  <si>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</si>
  <si>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</si>
  <si>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</si>
  <si>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</si>
  <si>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</si>
  <si>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</si>
  <si>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</si>
  <si>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</si>
  <si>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</si>
  <si>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</si>
  <si>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</si>
  <si>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</si>
  <si>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</si>
  <si>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</si>
  <si>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</si>
  <si>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</si>
  <si>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</si>
  <si>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</si>
  <si>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</si>
  <si>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</si>
  <si>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</si>
  <si>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</si>
  <si>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</si>
  <si>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</si>
  <si>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</si>
  <si>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</si>
  <si>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</si>
  <si>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</si>
  <si>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</si>
  <si>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</si>
  <si>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</si>
  <si>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</si>
  <si>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</si>
  <si>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</si>
  <si>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</si>
  <si>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</si>
  <si>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</si>
  <si>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</si>
  <si>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</si>
  <si>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</si>
  <si>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</si>
  <si>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</si>
  <si>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</si>
  <si>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</si>
  <si>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</si>
  <si>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</si>
  <si>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</si>
  <si>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</si>
  <si>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</si>
  <si>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</si>
  <si>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</si>
  <si>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</si>
  <si>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</si>
  <si>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</si>
  <si>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</si>
  <si>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</si>
  <si>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</si>
  <si>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</si>
  <si>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</si>
  <si>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</si>
  <si>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</si>
  <si>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</si>
  <si>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</si>
  <si>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</si>
  <si>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</si>
  <si>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</si>
  <si>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</si>
  <si>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</si>
  <si>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</si>
  <si>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</si>
  <si>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</si>
  <si>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</si>
  <si>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</si>
  <si>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</si>
  <si>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</si>
  <si>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</si>
  <si>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</si>
  <si>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</si>
  <si>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</si>
  <si>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</si>
  <si>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</si>
  <si>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</si>
  <si>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</si>
  <si>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</si>
  <si>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</si>
  <si>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</si>
  <si>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</si>
  <si>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</si>
  <si>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</si>
  <si>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</si>
  <si>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</si>
  <si>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</si>
  <si>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</si>
  <si>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</si>
  <si>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</si>
  <si>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</si>
  <si>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</si>
  <si>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</si>
  <si>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</si>
  <si>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</si>
  <si>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</si>
  <si>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</si>
  <si>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</si>
  <si>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</si>
  <si>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</si>
  <si>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</si>
  <si>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</si>
  <si>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</si>
  <si>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</si>
  <si>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</si>
  <si>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</si>
  <si>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</si>
  <si>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</si>
  <si>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</si>
  <si>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</si>
  <si>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</si>
  <si>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</si>
  <si>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</si>
  <si>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</si>
  <si>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</si>
  <si>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</si>
  <si>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</si>
  <si>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</si>
  <si>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</si>
  <si>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</si>
  <si>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</si>
  <si>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</si>
  <si>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</si>
  <si>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</si>
  <si>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</si>
  <si>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</si>
  <si>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</si>
  <si>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</si>
  <si>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</si>
  <si>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</si>
  <si>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</si>
  <si>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</si>
  <si>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</si>
  <si>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</si>
  <si>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</si>
  <si>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</si>
  <si>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</si>
  <si>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</si>
  <si>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</si>
  <si>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</si>
  <si>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</si>
  <si>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</si>
  <si>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</si>
  <si>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</si>
  <si>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</si>
  <si>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</si>
  <si>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</si>
  <si>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</si>
  <si>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</si>
  <si>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</si>
  <si>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</si>
  <si>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</si>
  <si>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</si>
  <si>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</si>
  <si>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</si>
  <si>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</si>
  <si>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</si>
  <si>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</si>
  <si>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</si>
  <si>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</si>
  <si>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</si>
  <si>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</si>
  <si>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</si>
  <si>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</si>
  <si>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</si>
  <si>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</si>
  <si>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</si>
  <si>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</si>
  <si>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</si>
  <si>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</si>
  <si>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</si>
  <si>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</si>
  <si>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</si>
  <si>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</si>
  <si>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</si>
  <si>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</si>
  <si>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</si>
  <si>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</si>
  <si>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</si>
  <si>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</si>
  <si>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</si>
  <si>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</si>
  <si>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</si>
  <si>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</si>
  <si>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</si>
  <si>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</si>
  <si>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</si>
  <si>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</si>
  <si>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</si>
  <si>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</si>
  <si>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</si>
  <si>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</si>
  <si>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</si>
  <si>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</si>
  <si>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</si>
  <si>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</si>
  <si>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</si>
  <si>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</si>
  <si>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</si>
  <si>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</si>
  <si>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</si>
  <si>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</si>
  <si>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</si>
  <si>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</si>
  <si>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</si>
  <si>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</si>
  <si>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</si>
  <si>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</si>
  <si>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</si>
  <si>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</si>
  <si>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</si>
  <si>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</si>
  <si>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</si>
  <si>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</si>
  <si>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</si>
  <si>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</si>
  <si>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</si>
  <si>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</si>
  <si>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</si>
  <si>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</si>
  <si>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</si>
  <si>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</si>
  <si>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</si>
  <si>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</si>
  <si>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</si>
  <si>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</si>
  <si>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</si>
  <si>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</si>
  <si>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</si>
  <si>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</si>
  <si>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</si>
  <si>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</si>
  <si>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</si>
  <si>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</si>
  <si>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</si>
  <si>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</si>
  <si>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</si>
  <si>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</si>
  <si>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</si>
  <si>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</si>
  <si>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</si>
  <si>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</si>
  <si>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</si>
  <si>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</si>
  <si>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</si>
  <si>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</si>
  <si>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</si>
  <si>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</si>
  <si>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</si>
  <si>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</si>
  <si>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</si>
  <si>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</si>
  <si>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</si>
  <si>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</si>
  <si>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</si>
  <si>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</si>
  <si>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</si>
  <si>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</si>
  <si>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</si>
  <si>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</si>
  <si>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</si>
  <si>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</si>
  <si>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</si>
  <si>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</si>
  <si>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</si>
  <si>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</si>
  <si>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</si>
  <si>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</si>
  <si>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</si>
  <si>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</si>
  <si>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</si>
  <si>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</si>
  <si>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</si>
  <si>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</si>
  <si>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</si>
  <si>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</si>
  <si>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</si>
  <si>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</si>
  <si>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</si>
  <si>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</si>
  <si>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</si>
  <si>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</si>
  <si>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</si>
  <si>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</si>
  <si>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</si>
  <si>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</si>
  <si>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</si>
  <si>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</si>
  <si>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</si>
  <si>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</si>
  <si>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</si>
  <si>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</si>
  <si>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</si>
  <si>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</si>
  <si>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</si>
  <si>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</si>
  <si>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</si>
  <si>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</si>
  <si>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</si>
  <si>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</si>
  <si>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</si>
  <si>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</si>
  <si>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</si>
  <si>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</si>
  <si>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</si>
  <si>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</si>
  <si>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</si>
  <si>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</si>
  <si>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</si>
  <si>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</si>
  <si>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</si>
  <si>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</si>
  <si>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</si>
  <si>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</si>
  <si>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</si>
  <si>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</si>
  <si>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</si>
  <si>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</si>
  <si>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</si>
  <si>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</si>
  <si>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</si>
  <si>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</si>
  <si>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</si>
  <si>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</si>
  <si>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</si>
  <si>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</si>
  <si>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</si>
  <si>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</si>
  <si>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</si>
  <si>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</si>
  <si>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</si>
  <si>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</si>
  <si>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</si>
  <si>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</si>
  <si>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</si>
  <si>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</si>
  <si>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</si>
  <si>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</si>
  <si>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</si>
  <si>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</si>
  <si>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</si>
  <si>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</si>
  <si>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</si>
  <si>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</si>
  <si>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</si>
  <si>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</si>
  <si>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</si>
  <si>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</si>
  <si>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</si>
  <si>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</si>
  <si>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</si>
  <si>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</si>
  <si>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</si>
  <si>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</si>
  <si>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</si>
  <si>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</si>
  <si>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</si>
  <si>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</si>
  <si>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</si>
  <si>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</si>
  <si>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</si>
  <si>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</si>
  <si>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</si>
  <si>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</si>
  <si>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</si>
  <si>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</si>
  <si>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</si>
  <si>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</si>
  <si>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</si>
  <si>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</si>
  <si>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</si>
  <si>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</si>
  <si>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</si>
  <si>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</si>
  <si>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</si>
  <si>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</si>
  <si>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</si>
  <si>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</si>
  <si>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</si>
  <si>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</si>
  <si>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</si>
  <si>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</si>
  <si>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</si>
  <si>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</si>
  <si>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</si>
  <si>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</si>
  <si>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</si>
  <si>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</si>
  <si>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</si>
  <si>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</si>
  <si>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</si>
  <si>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</si>
  <si>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</si>
  <si>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</si>
  <si>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</si>
  <si>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</si>
  <si>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</si>
  <si>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</si>
  <si>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</si>
  <si>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</si>
  <si>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</si>
  <si>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</si>
  <si>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</si>
  <si>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</si>
  <si>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</si>
  <si>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</si>
  <si>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</si>
  <si>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</si>
  <si>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</si>
  <si>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</si>
  <si>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</si>
  <si>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</si>
  <si>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</si>
  <si>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</si>
  <si>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</si>
  <si>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</si>
  <si>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</si>
  <si>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</si>
  <si>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</si>
  <si>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</si>
  <si>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</si>
  <si>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</si>
  <si>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</si>
  <si>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</si>
  <si>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</si>
  <si>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</si>
  <si>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</si>
  <si>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</si>
  <si>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</si>
  <si>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</si>
  <si>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</si>
  <si>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</si>
  <si>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</si>
  <si>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</si>
  <si>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</si>
  <si>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</si>
  <si>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</si>
  <si>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</si>
  <si>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</si>
  <si>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</si>
  <si>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</si>
  <si>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</si>
  <si>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</si>
  <si>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</si>
  <si>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</si>
  <si>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</si>
  <si>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</si>
  <si>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</si>
  <si>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</si>
  <si>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</si>
  <si>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</si>
  <si>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</si>
  <si>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</si>
  <si>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</si>
  <si>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</si>
  <si>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</si>
  <si>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</si>
  <si>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</si>
  <si>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</si>
  <si>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</si>
  <si>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</si>
  <si>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</si>
  <si>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</si>
  <si>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</si>
  <si>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</si>
  <si>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</si>
  <si>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</si>
  <si>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</si>
  <si>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</si>
  <si>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</si>
  <si>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</si>
  <si>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</si>
  <si>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</si>
  <si>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</si>
  <si>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</si>
  <si>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</si>
  <si>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</si>
  <si>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</si>
  <si>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</si>
  <si>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</si>
  <si>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</si>
  <si>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</si>
  <si>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</si>
  <si>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</si>
  <si>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</si>
  <si>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</si>
  <si>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</si>
  <si>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</si>
  <si>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</si>
  <si>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</si>
  <si>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</si>
  <si>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</si>
  <si>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</si>
  <si>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</si>
  <si>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</si>
  <si>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</si>
  <si>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</si>
  <si>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</si>
  <si>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</si>
  <si>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</si>
  <si>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</si>
  <si>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</si>
  <si>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</si>
  <si>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</si>
  <si>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</si>
  <si>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</si>
  <si>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</si>
  <si>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</si>
  <si>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</si>
  <si>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</si>
  <si>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</si>
  <si>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</si>
  <si>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</si>
  <si>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</si>
  <si>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</si>
  <si>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</si>
  <si>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</si>
  <si>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</si>
  <si>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</si>
  <si>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</si>
  <si>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</si>
  <si>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</si>
  <si>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</si>
  <si>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</si>
  <si>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</si>
  <si>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</si>
  <si>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</si>
  <si>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</si>
  <si>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</si>
  <si>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</si>
  <si>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</si>
  <si>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</si>
  <si>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</si>
  <si>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</si>
  <si>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</si>
  <si>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</si>
  <si>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</si>
  <si>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</si>
  <si>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</si>
  <si>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</si>
  <si>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</si>
  <si>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</si>
  <si>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</si>
  <si>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</si>
  <si>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</si>
  <si>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</si>
  <si>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</si>
  <si>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</si>
  <si>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</si>
  <si>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</si>
  <si>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</si>
  <si>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</si>
  <si>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</si>
  <si>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</si>
  <si>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</si>
  <si>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</si>
  <si>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</si>
  <si>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</si>
  <si>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</si>
  <si>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</si>
  <si>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</si>
  <si>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</si>
  <si>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</si>
  <si>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</si>
  <si>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</si>
  <si>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</si>
  <si>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</si>
  <si>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</si>
  <si>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</si>
  <si>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</si>
  <si>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</si>
  <si>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</si>
  <si>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</si>
  <si>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</si>
  <si>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</si>
  <si>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</si>
  <si>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</si>
  <si>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</si>
  <si>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</si>
  <si>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</si>
  <si>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</si>
  <si>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</si>
  <si>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</si>
  <si>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</si>
  <si>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</si>
  <si>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</si>
  <si>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</si>
  <si>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</si>
  <si>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</si>
  <si>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</si>
  <si>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</si>
  <si>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</si>
  <si>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</si>
  <si>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</si>
  <si>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</si>
  <si>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</si>
  <si>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</si>
  <si>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</si>
  <si>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</si>
  <si>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</si>
  <si>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</si>
  <si>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</si>
  <si>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</si>
  <si>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</si>
  <si>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</si>
  <si>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</si>
  <si>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</si>
  <si>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</si>
  <si>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</si>
  <si>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</si>
  <si>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</si>
  <si>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</si>
  <si>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</si>
  <si>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</si>
  <si>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</si>
  <si>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</si>
  <si>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</si>
  <si>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</si>
  <si>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</si>
  <si>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</si>
  <si>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</si>
  <si>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</si>
  <si>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</si>
  <si>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</si>
  <si>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</si>
  <si>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</si>
  <si>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</si>
  <si>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</si>
  <si>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</si>
  <si>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</si>
  <si>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</si>
  <si>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</si>
  <si>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</si>
  <si>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</si>
  <si>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</si>
  <si>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</si>
  <si>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</si>
  <si>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</si>
  <si>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</si>
  <si>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</si>
  <si>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</si>
  <si>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</si>
  <si>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</si>
  <si>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</si>
  <si>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</si>
  <si>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</si>
  <si>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</si>
  <si>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</si>
  <si>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</si>
  <si>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</si>
  <si>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</si>
  <si>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</si>
  <si>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</si>
  <si>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</si>
  <si>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</si>
  <si>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</si>
  <si>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</si>
  <si>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</si>
  <si>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</si>
  <si>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</si>
  <si>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</si>
  <si>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</si>
  <si>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</si>
  <si>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</si>
  <si>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</si>
  <si>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</si>
  <si>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</si>
  <si>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</si>
  <si>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</si>
  <si>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</si>
  <si>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</si>
  <si>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</si>
  <si>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</si>
  <si>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</si>
  <si>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</si>
  <si>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</si>
  <si>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</si>
  <si>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</si>
  <si>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</si>
  <si>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</si>
  <si>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</si>
  <si>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</si>
  <si>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</si>
  <si>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</si>
  <si>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</si>
  <si>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</si>
  <si>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</si>
  <si>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</si>
  <si>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</si>
  <si>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</si>
  <si>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</si>
  <si>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</si>
  <si>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</si>
  <si>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</si>
  <si>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</si>
  <si>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</si>
  <si>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</si>
  <si>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</si>
  <si>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</si>
  <si>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</si>
  <si>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</si>
  <si>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</si>
  <si>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</si>
  <si>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</si>
  <si>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</si>
  <si>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</si>
  <si>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</si>
  <si>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</si>
  <si>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</si>
  <si>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</si>
  <si>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</si>
  <si>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</si>
  <si>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</si>
  <si>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</si>
  <si>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</si>
  <si>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</si>
  <si>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</si>
  <si>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</si>
  <si>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</si>
  <si>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</si>
  <si>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</si>
  <si>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</si>
  <si>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</si>
  <si>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</si>
  <si>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</si>
  <si>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</si>
  <si>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</si>
  <si>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</si>
  <si>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</si>
  <si>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</si>
  <si>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</si>
  <si>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</si>
  <si>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</si>
  <si>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</si>
  <si>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</si>
  <si>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</si>
  <si>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</si>
  <si>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</si>
  <si>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</si>
  <si>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</si>
  <si>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</si>
  <si>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</si>
  <si>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</si>
  <si>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</si>
  <si>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</si>
  <si>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</si>
  <si>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</si>
  <si>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</si>
  <si>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</si>
  <si>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</si>
  <si>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</si>
  <si>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</si>
  <si>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</si>
  <si>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</si>
  <si>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</si>
  <si>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</si>
  <si>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</si>
  <si>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</si>
  <si>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</si>
  <si>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</si>
  <si>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</si>
  <si>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</si>
  <si>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</si>
  <si>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</si>
  <si>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</si>
  <si>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</si>
  <si>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</si>
  <si>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</si>
  <si>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</si>
  <si>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</si>
  <si>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</si>
  <si>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</si>
  <si>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</si>
  <si>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</si>
  <si>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</si>
  <si>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</si>
  <si>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</si>
  <si>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</si>
  <si>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</si>
  <si>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</si>
  <si>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</si>
  <si>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</si>
  <si>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</si>
  <si>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</si>
  <si>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</si>
  <si>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</si>
  <si>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</si>
  <si>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</si>
  <si>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</si>
  <si>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</si>
  <si>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</si>
  <si>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</si>
  <si>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</si>
  <si>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</si>
  <si>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</si>
  <si>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</si>
  <si>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</si>
  <si>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</si>
  <si>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</si>
  <si>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</si>
  <si>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</si>
  <si>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</si>
  <si>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</si>
  <si>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</si>
  <si>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</si>
  <si>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</si>
  <si>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</si>
  <si>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</si>
  <si>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</si>
  <si>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</si>
  <si>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</si>
  <si>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</si>
  <si>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</si>
  <si>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</si>
  <si>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</si>
  <si>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</si>
  <si>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</si>
  <si>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</si>
  <si>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</si>
  <si>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</si>
  <si>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</si>
  <si>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</si>
  <si>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</si>
  <si>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</si>
  <si>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</si>
  <si>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</si>
  <si>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</si>
  <si>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</si>
  <si>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</si>
  <si>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</si>
  <si>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</si>
  <si>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</si>
  <si>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</si>
  <si>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</si>
  <si>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</si>
  <si>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</si>
  <si>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</si>
  <si>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</si>
  <si>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</si>
  <si>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</si>
  <si>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</si>
  <si>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</si>
  <si>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</si>
  <si>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</si>
  <si>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</si>
  <si>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</si>
  <si>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</si>
  <si>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</si>
  <si>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</si>
  <si>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</si>
  <si>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</si>
  <si>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</si>
  <si>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</si>
  <si>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</si>
  <si>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</si>
  <si>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</si>
  <si>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</si>
  <si>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</si>
  <si>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</si>
  <si>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</si>
  <si>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</si>
  <si>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</si>
  <si>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</si>
  <si>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</si>
  <si>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</si>
  <si>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</si>
  <si>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</si>
  <si>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</si>
  <si>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</si>
  <si>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</si>
  <si>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</si>
  <si>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</si>
  <si>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</si>
  <si>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</si>
  <si>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</si>
  <si>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</si>
  <si>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</si>
  <si>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</si>
  <si>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</si>
  <si>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</si>
  <si>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</si>
  <si>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</si>
  <si>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</si>
  <si>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</si>
  <si>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</si>
  <si>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</si>
  <si>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</si>
  <si>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</si>
  <si>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</si>
  <si>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</si>
  <si>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</si>
  <si>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</si>
  <si>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</si>
  <si>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</si>
  <si>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</si>
  <si>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</si>
  <si>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</si>
  <si>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</si>
  <si>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</si>
  <si>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</si>
  <si>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</si>
  <si>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</si>
  <si>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</si>
  <si>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</si>
  <si>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</si>
  <si>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</si>
  <si>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</si>
  <si>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</si>
  <si>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</si>
  <si>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</si>
  <si>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</si>
  <si>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</si>
  <si>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</si>
  <si>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</si>
  <si>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</si>
  <si>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</si>
  <si>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</si>
  <si>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</si>
  <si>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</si>
  <si>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</si>
  <si>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</si>
  <si>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</si>
  <si>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</si>
  <si>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</si>
  <si>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</si>
  <si>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</si>
  <si>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</si>
  <si>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</si>
  <si>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</si>
  <si>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</si>
  <si>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</si>
  <si>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</si>
  <si>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</si>
  <si>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</si>
  <si>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</si>
  <si>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</si>
  <si>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</si>
  <si>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</si>
  <si>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</si>
  <si>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</si>
  <si>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</si>
  <si>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</si>
  <si>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</si>
  <si>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</si>
  <si>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</si>
  <si>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</si>
  <si>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</si>
  <si>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</si>
  <si>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</si>
  <si>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</si>
  <si>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</si>
  <si>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</si>
  <si>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</si>
  <si>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</si>
  <si>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</si>
  <si>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</si>
  <si>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</si>
  <si>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</si>
  <si>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</si>
  <si>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</si>
  <si>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</si>
  <si>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</si>
  <si>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</si>
  <si>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</si>
  <si>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</si>
  <si>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</si>
  <si>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</si>
  <si>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</si>
  <si>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</si>
  <si>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</si>
  <si>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</si>
  <si>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</si>
  <si>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</si>
  <si>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</si>
  <si>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</si>
  <si>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</si>
  <si>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</si>
  <si>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</si>
  <si>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</si>
  <si>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</si>
  <si>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</si>
  <si>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</si>
  <si>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</si>
  <si>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</si>
  <si>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</si>
  <si>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</si>
  <si>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</si>
  <si>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</si>
  <si>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</si>
  <si>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</si>
  <si>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</si>
  <si>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</si>
  <si>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</si>
  <si>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</si>
  <si>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</si>
  <si>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</si>
  <si>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</si>
  <si>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</si>
  <si>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</si>
  <si>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</si>
  <si>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</si>
  <si>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</si>
  <si>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</si>
  <si>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</si>
  <si>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</si>
  <si>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</si>
  <si>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</si>
  <si>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</si>
  <si>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</si>
  <si>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</si>
  <si>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</si>
  <si>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</si>
  <si>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</si>
  <si>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</si>
  <si>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</si>
  <si>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</si>
  <si>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</si>
  <si>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</si>
  <si>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</si>
  <si>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</si>
  <si>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</si>
  <si>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</si>
  <si>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</si>
  <si>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</si>
  <si>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</si>
  <si>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</si>
  <si>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</si>
  <si>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</si>
  <si>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</si>
  <si>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</si>
  <si>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</si>
  <si>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</si>
  <si>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</si>
  <si>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</si>
  <si>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</si>
  <si>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</si>
  <si>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</si>
  <si>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</si>
  <si>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</si>
  <si>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</si>
  <si>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</si>
  <si>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</si>
  <si>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</si>
  <si>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</si>
  <si>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</si>
  <si>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</si>
  <si>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</si>
  <si>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</si>
  <si>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</si>
  <si>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</si>
  <si>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</si>
  <si>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</si>
  <si>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</si>
  <si>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</si>
  <si>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</si>
  <si>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</si>
  <si>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</si>
  <si>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</si>
  <si>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</si>
  <si>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</si>
  <si>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</si>
  <si>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</si>
  <si>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</si>
  <si>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</si>
  <si>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</si>
  <si>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</si>
  <si>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</si>
  <si>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</si>
  <si>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</si>
  <si>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</si>
  <si>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</si>
  <si>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</si>
  <si>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</si>
  <si>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</si>
  <si>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</si>
  <si>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</si>
  <si>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</si>
  <si>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</si>
  <si>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</si>
  <si>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</si>
  <si>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</si>
  <si>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</si>
  <si>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</si>
  <si>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</si>
  <si>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</si>
  <si>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</si>
  <si>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</si>
  <si>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</si>
  <si>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</si>
  <si>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</si>
  <si>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</si>
  <si>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</si>
  <si>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</si>
  <si>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</si>
  <si>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</si>
  <si>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</si>
  <si>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</si>
  <si>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</si>
  <si>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</si>
  <si>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</si>
  <si>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</si>
  <si>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</si>
  <si>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</si>
  <si>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</si>
  <si>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</si>
  <si>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</si>
  <si>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</si>
  <si>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</si>
  <si>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</si>
  <si>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</si>
  <si>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</si>
  <si>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</si>
  <si>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</si>
  <si>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</si>
  <si>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</si>
  <si>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</si>
  <si>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</si>
  <si>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</si>
  <si>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</si>
  <si>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</si>
  <si>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</si>
  <si>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</si>
  <si>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</si>
  <si>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</si>
  <si>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</si>
  <si>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</si>
  <si>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</si>
  <si>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</si>
  <si>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</si>
  <si>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</si>
  <si>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</si>
  <si>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</si>
  <si>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</si>
  <si>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</si>
  <si>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</si>
  <si>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</si>
  <si>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</si>
  <si>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</si>
  <si>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</si>
  <si>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</si>
  <si>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</si>
  <si>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</si>
  <si>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</si>
  <si>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</si>
  <si>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</si>
  <si>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</si>
  <si>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</si>
  <si>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</si>
  <si>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</si>
  <si>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</si>
  <si>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</si>
  <si>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</si>
  <si>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</si>
  <si>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</si>
  <si>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</si>
  <si>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</si>
  <si>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</si>
  <si>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</si>
  <si>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</si>
  <si>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</si>
  <si>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</si>
  <si>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</si>
  <si>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</si>
  <si>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</si>
  <si>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</si>
  <si>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</si>
  <si>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</si>
  <si>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</si>
  <si>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</si>
  <si>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</si>
  <si>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</si>
  <si>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</si>
  <si>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</si>
  <si>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</si>
  <si>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</si>
  <si>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</si>
  <si>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</si>
  <si>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</si>
  <si>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</si>
  <si>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</si>
  <si>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</si>
  <si>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</si>
  <si>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</si>
  <si>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</si>
  <si>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</si>
  <si>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</si>
  <si>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</si>
  <si>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</si>
  <si>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</si>
  <si>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</si>
  <si>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</si>
  <si>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</si>
  <si>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</si>
  <si>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</si>
  <si>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</si>
  <si>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</si>
  <si>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</si>
  <si>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</si>
  <si>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</si>
  <si>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</si>
  <si>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</si>
  <si>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</si>
  <si>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</si>
  <si>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</si>
  <si>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</si>
  <si>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</si>
  <si>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</si>
  <si>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</si>
  <si>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</si>
  <si>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</si>
  <si>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</si>
  <si>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</si>
  <si>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</si>
  <si>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</si>
  <si>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</si>
  <si>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</si>
  <si>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</si>
  <si>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</si>
  <si>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</si>
  <si>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</si>
  <si>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</si>
  <si>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</si>
  <si>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</si>
  <si>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</si>
  <si>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</si>
  <si>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</si>
  <si>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</si>
  <si>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</si>
  <si>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</si>
  <si>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</si>
  <si>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</si>
  <si>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</si>
  <si>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</si>
  <si>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</si>
  <si>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</si>
  <si>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</si>
  <si>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</si>
  <si>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</si>
  <si>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</si>
  <si>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</si>
  <si>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</si>
  <si>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</si>
  <si>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</si>
  <si>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</si>
  <si>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</si>
  <si>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</si>
  <si>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</si>
  <si>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</si>
  <si>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</si>
  <si>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</si>
  <si>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</si>
  <si>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</si>
  <si>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</si>
  <si>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</si>
  <si>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</si>
  <si>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</si>
  <si>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</si>
  <si>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</si>
  <si>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</si>
  <si>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</si>
  <si>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</si>
  <si>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</si>
  <si>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</si>
  <si>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</si>
  <si>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</si>
  <si>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</si>
  <si>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</si>
  <si>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</si>
  <si>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</si>
  <si>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</si>
  <si>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</si>
  <si>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</si>
  <si>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</si>
  <si>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</si>
  <si>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</si>
  <si>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</si>
  <si>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</si>
  <si>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</si>
  <si>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</si>
  <si>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</si>
  <si>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</si>
  <si>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</si>
  <si>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</si>
  <si>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</si>
  <si>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</si>
  <si>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</si>
  <si>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</si>
  <si>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</si>
  <si>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</si>
  <si>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</si>
  <si>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</si>
  <si>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</si>
  <si>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</si>
  <si>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</si>
  <si>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</si>
  <si>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</si>
  <si>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</si>
  <si>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</si>
  <si>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</si>
  <si>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</si>
  <si>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</si>
  <si>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</si>
  <si>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</si>
  <si>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</si>
  <si>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</si>
  <si>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</si>
  <si>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</si>
  <si>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</si>
  <si>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</si>
  <si>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</si>
  <si>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</si>
  <si>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</si>
  <si>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</si>
  <si>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</si>
  <si>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</si>
  <si>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</si>
  <si>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</si>
  <si>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</si>
  <si>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</si>
  <si>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</si>
  <si>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</si>
  <si>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</si>
  <si>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</si>
  <si>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</si>
  <si>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</si>
  <si>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</si>
  <si>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</si>
  <si>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</si>
  <si>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</si>
  <si>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</si>
  <si>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</si>
  <si>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</si>
  <si>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</si>
  <si>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</si>
  <si>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</si>
  <si>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</si>
  <si>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</si>
  <si>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</si>
  <si>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</si>
  <si>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</si>
  <si>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</si>
  <si>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</si>
  <si>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</si>
  <si>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</si>
  <si>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</si>
  <si>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</si>
  <si>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</si>
  <si>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</si>
  <si>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</si>
  <si>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</si>
  <si>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</si>
  <si>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</si>
  <si>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</si>
  <si>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</si>
  <si>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</si>
  <si>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</si>
  <si>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</si>
  <si>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</si>
  <si>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</si>
  <si>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</si>
  <si>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</si>
  <si>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</si>
  <si>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</si>
  <si>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</si>
  <si>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</si>
  <si>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</si>
  <si>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</si>
  <si>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</si>
  <si>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</si>
  <si>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</si>
  <si>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</si>
  <si>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</si>
  <si>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</si>
  <si>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</si>
  <si>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</si>
  <si>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</si>
  <si>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</si>
  <si>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</si>
  <si>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</si>
  <si>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</si>
  <si>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</si>
  <si>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</si>
  <si>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</si>
  <si>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</si>
  <si>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</si>
  <si>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</si>
  <si>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</si>
  <si>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</si>
  <si>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</si>
  <si>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</si>
  <si>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</si>
  <si>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</si>
  <si>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</si>
  <si>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</si>
  <si>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</si>
  <si>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</si>
  <si>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</si>
  <si>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</si>
  <si>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</si>
  <si>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</si>
  <si>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</si>
  <si>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</si>
  <si>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</si>
  <si>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</si>
  <si>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</si>
  <si>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</si>
  <si>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</si>
  <si>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</si>
  <si>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</si>
  <si>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</si>
  <si>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</si>
  <si>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</si>
  <si>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</si>
  <si>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</si>
  <si>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</si>
  <si>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</si>
  <si>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</si>
  <si>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</si>
  <si>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</si>
  <si>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</si>
  <si>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</si>
  <si>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</si>
  <si>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</si>
  <si>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</si>
  <si>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</si>
  <si>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</si>
  <si>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</si>
  <si>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</si>
  <si>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</si>
  <si>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</si>
  <si>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</si>
  <si>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</si>
  <si>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</si>
  <si>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</si>
  <si>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</si>
  <si>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</si>
  <si>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</si>
  <si>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</si>
  <si>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</si>
  <si>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</si>
  <si>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</si>
  <si>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</si>
  <si>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</si>
  <si>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</si>
  <si>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</si>
  <si>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</si>
  <si>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</si>
  <si>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</si>
  <si>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</si>
  <si>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</si>
  <si>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</si>
  <si>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</si>
  <si>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</si>
  <si>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</si>
  <si>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</si>
  <si>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</si>
  <si>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</si>
  <si>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</si>
  <si>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</si>
  <si>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</si>
  <si>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</si>
  <si>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</si>
  <si>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</si>
  <si>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</si>
  <si>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</si>
  <si>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</si>
  <si>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</si>
  <si>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</si>
  <si>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</si>
  <si>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</si>
  <si>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</si>
  <si>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</si>
  <si>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</si>
  <si>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</si>
  <si>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</si>
  <si>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</si>
  <si>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</si>
  <si>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</si>
  <si>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</si>
  <si>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</si>
  <si>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</si>
  <si>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</si>
  <si>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</si>
  <si>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</si>
  <si>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</si>
  <si>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</si>
  <si>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</si>
  <si>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</si>
  <si>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</si>
  <si>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</si>
  <si>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</si>
  <si>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</si>
  <si>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</si>
  <si>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</si>
  <si>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</si>
  <si>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</si>
  <si>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</si>
  <si>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</si>
  <si>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</si>
  <si>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</si>
  <si>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</si>
  <si>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</si>
  <si>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</si>
  <si>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</si>
  <si>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</si>
  <si>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</si>
  <si>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</si>
  <si>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</si>
  <si>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</si>
  <si>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</si>
  <si>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</si>
  <si>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</si>
  <si>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</si>
  <si>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</si>
  <si>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</si>
  <si>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</si>
  <si>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</si>
  <si>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</si>
  <si>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</si>
  <si>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</si>
  <si>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</si>
  <si>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</si>
  <si>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</si>
  <si>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</si>
  <si>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</si>
  <si>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</si>
  <si>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</si>
  <si>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</si>
  <si>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</si>
  <si>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</si>
  <si>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</si>
  <si>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</si>
  <si>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</si>
  <si>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</si>
  <si>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</si>
  <si>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</si>
  <si>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</si>
  <si>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</si>
  <si>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</si>
  <si>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</si>
  <si>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</si>
  <si>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</si>
  <si>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</si>
  <si>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</si>
  <si>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</si>
  <si>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</si>
  <si>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</si>
  <si>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</si>
  <si>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</si>
  <si>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</si>
  <si>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</si>
  <si>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</si>
  <si>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</si>
  <si>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</si>
  <si>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</si>
  <si>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</si>
  <si>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</si>
  <si>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</si>
  <si>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</si>
  <si>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</si>
  <si>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</si>
  <si>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</si>
  <si>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</si>
  <si>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</si>
  <si>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</si>
  <si>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</si>
  <si>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</si>
  <si>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</si>
  <si>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</si>
  <si>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</si>
  <si>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</si>
  <si>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</si>
  <si>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</si>
  <si>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</si>
  <si>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</si>
  <si>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</si>
  <si>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</si>
  <si>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</si>
  <si>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</si>
  <si>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</si>
  <si>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</si>
  <si>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</si>
  <si>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</si>
  <si>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</si>
  <si>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</si>
  <si>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</si>
  <si>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</si>
  <si>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</si>
  <si>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</si>
  <si>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</si>
  <si>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</si>
  <si>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</si>
  <si>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</si>
  <si>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</si>
  <si>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</si>
  <si>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</si>
  <si>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</si>
  <si>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</si>
  <si>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</si>
  <si>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</si>
  <si>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</si>
  <si>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</si>
  <si>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</si>
  <si>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</si>
  <si>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</si>
  <si>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</si>
  <si>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</si>
  <si>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</si>
  <si>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</si>
  <si>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</si>
  <si>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</si>
  <si>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</si>
  <si>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</si>
  <si>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</si>
  <si>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</si>
  <si>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</si>
  <si>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</si>
  <si>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</si>
  <si>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</si>
  <si>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</si>
  <si>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</si>
  <si>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</si>
  <si>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</si>
  <si>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</si>
  <si>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</si>
  <si>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</si>
  <si>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</si>
  <si>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</si>
  <si>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</si>
  <si>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</si>
  <si>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</si>
  <si>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</si>
  <si>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</si>
  <si>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</si>
  <si>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</si>
  <si>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</si>
  <si>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</si>
  <si>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</si>
  <si>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</si>
  <si>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</si>
  <si>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</si>
  <si>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</si>
  <si>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</si>
  <si>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</si>
  <si>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</si>
  <si>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</si>
  <si>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</si>
  <si>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</si>
  <si>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</si>
  <si>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</si>
  <si>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</si>
  <si>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</si>
  <si>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</si>
  <si>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</si>
  <si>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</si>
  <si>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</si>
  <si>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</si>
  <si>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</si>
  <si>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</si>
  <si>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</si>
  <si>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</si>
  <si>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</si>
  <si>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</si>
  <si>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</si>
  <si>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</si>
  <si>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</si>
  <si>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</si>
  <si>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</si>
  <si>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</si>
  <si>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</si>
  <si>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</si>
  <si>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</si>
  <si>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</si>
  <si>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</si>
  <si>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</si>
  <si>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</si>
  <si>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</si>
  <si>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</si>
  <si>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</si>
  <si>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</si>
  <si>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</si>
  <si>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</si>
  <si>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</si>
  <si>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</si>
  <si>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</si>
  <si>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</si>
  <si>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</si>
  <si>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</si>
  <si>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</si>
  <si>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</si>
  <si>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</si>
  <si>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</si>
  <si>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</si>
  <si>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</si>
  <si>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</si>
  <si>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</si>
  <si>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</si>
  <si>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</si>
  <si>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</si>
  <si>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</si>
  <si>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</si>
  <si>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</si>
  <si>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</si>
  <si>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</si>
  <si>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</si>
  <si>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</si>
  <si>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</si>
  <si>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</si>
  <si>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</si>
  <si>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</si>
  <si>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</si>
  <si>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</si>
  <si>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</si>
  <si>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</si>
  <si>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</si>
  <si>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</si>
  <si>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</si>
  <si>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</si>
  <si>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</si>
  <si>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</si>
  <si>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</si>
  <si>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</si>
  <si>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</si>
  <si>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</si>
  <si>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</si>
  <si>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</si>
  <si>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</si>
  <si>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</si>
  <si>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</si>
  <si>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</si>
  <si>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</si>
  <si>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</si>
  <si>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</si>
  <si>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</si>
  <si>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</si>
  <si>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</si>
  <si>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</si>
  <si>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</si>
  <si>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</si>
  <si>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</si>
  <si>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</si>
  <si>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</si>
  <si>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</si>
  <si>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</si>
  <si>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</si>
  <si>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</si>
  <si>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</si>
  <si>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</si>
  <si>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</si>
  <si>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</si>
  <si>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</si>
  <si>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</si>
  <si>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</si>
  <si>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</si>
  <si>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</si>
  <si>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</si>
  <si>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</si>
  <si>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</si>
  <si>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</si>
  <si>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</si>
  <si>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</si>
  <si>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</si>
  <si>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</si>
  <si>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</si>
  <si>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</si>
  <si>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</si>
  <si>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</si>
  <si>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</si>
  <si>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</si>
  <si>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</si>
  <si>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</si>
  <si>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</si>
  <si>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</si>
  <si>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</si>
  <si>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</si>
  <si>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</si>
  <si>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</si>
  <si>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</si>
  <si>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</si>
  <si>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</si>
  <si>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</si>
  <si>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</si>
  <si>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</si>
  <si>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</si>
  <si>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</si>
  <si>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</si>
  <si>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</si>
  <si>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</si>
  <si>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</si>
  <si>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</si>
  <si>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</si>
  <si>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</si>
  <si>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</si>
  <si>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</si>
  <si>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</si>
  <si>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</si>
  <si>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</si>
  <si>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</si>
  <si>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</si>
  <si>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</si>
  <si>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</si>
  <si>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</si>
  <si>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</si>
  <si>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</si>
  <si>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</si>
  <si>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</si>
  <si>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</si>
  <si>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</si>
  <si>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</si>
  <si>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</si>
  <si>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</si>
  <si>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</si>
  <si>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</si>
  <si>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</si>
  <si>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</si>
  <si>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</si>
  <si>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</si>
  <si>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</si>
  <si>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</si>
  <si>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</si>
  <si>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</si>
  <si>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</si>
  <si>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</si>
  <si>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</si>
  <si>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</si>
  <si>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</si>
  <si>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</si>
  <si>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</si>
  <si>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</si>
  <si>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</si>
  <si>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</si>
  <si>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</si>
  <si>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</si>
  <si>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</si>
  <si>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</si>
  <si>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</si>
  <si>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</si>
  <si>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</si>
  <si>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</si>
  <si>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</si>
  <si>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</si>
  <si>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</si>
  <si>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</si>
  <si>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</si>
  <si>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</si>
  <si>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</si>
  <si>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</si>
  <si>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</si>
  <si>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</si>
  <si>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</si>
  <si>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</si>
  <si>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</si>
  <si>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</si>
  <si>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</si>
  <si>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</si>
  <si>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</si>
  <si>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</si>
  <si>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</si>
  <si>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</si>
  <si>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</si>
  <si>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</si>
  <si>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</si>
  <si>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</si>
  <si>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</si>
  <si>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</si>
  <si>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</si>
  <si>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</si>
  <si>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</si>
  <si>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</si>
  <si>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</si>
  <si>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</si>
  <si>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</si>
  <si>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</si>
  <si>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</si>
  <si>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</si>
  <si>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</si>
  <si>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</si>
  <si>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</si>
  <si>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</si>
  <si>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</si>
  <si>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</si>
  <si>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</si>
  <si>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</si>
  <si>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</si>
  <si>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</si>
  <si>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</si>
  <si>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</si>
  <si>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</si>
  <si>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</si>
  <si>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</si>
  <si>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</si>
  <si>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</si>
  <si>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</si>
  <si>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</si>
  <si>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</si>
  <si>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</si>
  <si>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</si>
  <si>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</si>
  <si>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</si>
  <si>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</si>
  <si>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</si>
  <si>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</si>
  <si>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</si>
  <si>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</si>
  <si>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</si>
  <si>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</si>
  <si>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</si>
  <si>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</si>
  <si>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</si>
  <si>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</si>
  <si>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</si>
  <si>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</si>
  <si>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</si>
  <si>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</si>
  <si>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</si>
  <si>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</si>
  <si>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</si>
  <si>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</si>
  <si>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</si>
  <si>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</si>
  <si>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</si>
  <si>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</si>
  <si>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</si>
  <si>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</si>
  <si>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</si>
  <si>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</si>
  <si>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</si>
  <si>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</si>
  <si>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</si>
  <si>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</si>
  <si>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</si>
  <si>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</si>
  <si>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</si>
  <si>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</si>
  <si>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</si>
  <si>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</si>
  <si>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</si>
  <si>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</si>
  <si>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</si>
  <si>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</si>
  <si>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</si>
  <si>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</si>
  <si>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</si>
  <si>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</si>
  <si>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</si>
  <si>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</si>
  <si>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</si>
  <si>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</si>
  <si>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</si>
  <si>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</si>
  <si>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</si>
  <si>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</si>
  <si>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</si>
  <si>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</si>
  <si>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</si>
  <si>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</si>
  <si>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</si>
  <si>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</si>
  <si>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</si>
  <si>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</si>
  <si>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</si>
  <si>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</si>
  <si>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</si>
  <si>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</si>
  <si>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</si>
  <si>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</si>
  <si>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</si>
  <si>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</si>
  <si>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</si>
  <si>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</si>
  <si>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</si>
  <si>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</si>
  <si>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</si>
  <si>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</si>
  <si>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</si>
  <si>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</si>
  <si>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</si>
  <si>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</si>
  <si>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</si>
  <si>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</si>
  <si>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</si>
  <si>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</si>
  <si>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</si>
  <si>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</si>
  <si>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</si>
  <si>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</si>
  <si>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</si>
  <si>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</si>
  <si>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</si>
  <si>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</si>
  <si>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</si>
  <si>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</si>
  <si>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</si>
  <si>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</si>
  <si>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</si>
  <si>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</si>
  <si>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</si>
  <si>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</si>
  <si>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</si>
  <si>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</si>
  <si>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</si>
  <si>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</si>
  <si>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</si>
  <si>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</si>
  <si>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</si>
  <si>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</si>
  <si>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</si>
  <si>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</si>
  <si>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</si>
  <si>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</si>
  <si>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</si>
  <si>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</si>
  <si>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</si>
  <si>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</si>
  <si>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</si>
  <si>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</si>
  <si>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</si>
  <si>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</si>
  <si>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</si>
  <si>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</si>
  <si>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</si>
  <si>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</si>
  <si>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</si>
  <si>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</si>
  <si>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</si>
  <si>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</si>
  <si>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</si>
  <si>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</si>
  <si>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</si>
  <si>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</si>
  <si>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</si>
  <si>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</si>
  <si>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</si>
  <si>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</si>
  <si>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</si>
  <si>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</si>
  <si>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</si>
  <si>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</si>
  <si>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</si>
  <si>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</si>
  <si>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</si>
  <si>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</si>
  <si>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</si>
  <si>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</si>
  <si>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</si>
  <si>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</si>
  <si>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</si>
  <si>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</si>
  <si>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</si>
  <si>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</si>
  <si>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</si>
  <si>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</si>
  <si>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</si>
  <si>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</si>
  <si>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</si>
  <si>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</si>
  <si>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</si>
  <si>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</si>
  <si>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</si>
  <si>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</si>
  <si>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</si>
  <si>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</si>
  <si>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</si>
  <si>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</si>
  <si>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</si>
  <si>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</si>
  <si>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</si>
  <si>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</si>
  <si>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</si>
  <si>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</si>
  <si>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</si>
  <si>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</si>
  <si>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</si>
  <si>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</si>
  <si>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</si>
  <si>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</si>
  <si>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</si>
  <si>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</si>
  <si>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</si>
  <si>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</si>
  <si>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</si>
  <si>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</si>
  <si>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</si>
  <si>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</si>
  <si>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</si>
  <si>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</si>
  <si>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</si>
  <si>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</si>
  <si>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</si>
  <si>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</si>
  <si>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</si>
  <si>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</si>
  <si>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</si>
  <si>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</si>
  <si>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</si>
  <si>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</si>
  <si>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</si>
  <si>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</si>
  <si>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</si>
  <si>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</si>
  <si>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</si>
  <si>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</si>
  <si>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</si>
  <si>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</si>
  <si>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</si>
  <si>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</si>
  <si>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</si>
  <si>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</si>
  <si>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</si>
  <si>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</si>
  <si>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</si>
  <si>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</si>
  <si>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</si>
  <si>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</si>
  <si>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</si>
  <si>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</si>
  <si>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</si>
  <si>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</si>
  <si>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</si>
  <si>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</si>
  <si>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</si>
  <si>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</si>
  <si>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</si>
  <si>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</si>
  <si>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</si>
  <si>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</si>
  <si>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</si>
  <si>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</si>
  <si>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</si>
  <si>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</si>
  <si>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</si>
  <si>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</si>
  <si>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</si>
  <si>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</si>
  <si>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</si>
  <si>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</si>
  <si>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</si>
  <si>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</si>
  <si>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</si>
  <si>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</si>
  <si>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</si>
  <si>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</si>
  <si>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</si>
  <si>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</si>
  <si>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</si>
  <si>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</si>
  <si>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</si>
  <si>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</si>
  <si>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</si>
  <si>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</si>
  <si>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</si>
  <si>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</si>
  <si>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</si>
  <si>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</si>
  <si>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</si>
  <si>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</si>
  <si>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</si>
  <si>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</si>
  <si>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</si>
  <si>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</si>
  <si>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</si>
  <si>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</si>
  <si>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</si>
  <si>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</si>
  <si>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</si>
  <si>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</si>
  <si>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</si>
  <si>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</si>
  <si>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</si>
  <si>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</si>
  <si>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</si>
  <si>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</si>
  <si>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</si>
  <si>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</si>
  <si>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</si>
  <si>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</si>
  <si>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</si>
  <si>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</si>
  <si>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</si>
  <si>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</si>
  <si>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</si>
  <si>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</si>
  <si>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</si>
  <si>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</si>
  <si>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</si>
  <si>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</si>
  <si>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</si>
  <si>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</si>
  <si>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</si>
  <si>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</si>
  <si>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</si>
  <si>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</si>
  <si>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</si>
  <si>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</si>
  <si>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</si>
  <si>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</si>
  <si>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</si>
  <si>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</si>
  <si>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</si>
  <si>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</si>
  <si>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</si>
  <si>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</si>
  <si>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</si>
  <si>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</si>
  <si>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</si>
  <si>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</si>
  <si>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</si>
  <si>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</si>
  <si>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</si>
  <si>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</si>
  <si>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</si>
  <si>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</si>
  <si>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</si>
  <si>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</si>
  <si>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</si>
  <si>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</si>
  <si>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</si>
  <si>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</si>
  <si>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</si>
  <si>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</si>
  <si>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</si>
  <si>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</si>
  <si>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</si>
  <si>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</si>
  <si>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</si>
  <si>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</si>
  <si>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</si>
  <si>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</si>
  <si>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</si>
  <si>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</si>
  <si>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</si>
  <si>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</si>
  <si>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</si>
  <si>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</si>
  <si>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</si>
  <si>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</si>
  <si>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</si>
  <si>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</si>
  <si>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</si>
  <si>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</si>
  <si>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</si>
  <si>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</si>
  <si>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</si>
  <si>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</si>
  <si>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</si>
  <si>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</si>
  <si>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</si>
  <si>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</si>
  <si>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</si>
  <si>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</si>
  <si>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</si>
  <si>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</si>
  <si>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</si>
  <si>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</si>
  <si>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</si>
  <si>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</si>
  <si>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</si>
  <si>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</si>
  <si>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</si>
  <si>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</si>
  <si>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</si>
  <si>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</si>
  <si>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</si>
  <si>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</si>
  <si>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</si>
  <si>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</si>
  <si>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</si>
  <si>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</si>
  <si>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</si>
  <si>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</si>
  <si>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</si>
  <si>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</si>
  <si>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</si>
  <si>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</si>
  <si>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</si>
  <si>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</si>
  <si>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</si>
  <si>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</si>
  <si>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</si>
  <si>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</si>
  <si>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</si>
  <si>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</si>
  <si>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</si>
  <si>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</si>
  <si>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</si>
  <si>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</si>
  <si>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</si>
  <si>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</si>
  <si>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</si>
  <si>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</si>
  <si>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</si>
  <si>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</si>
  <si>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</si>
  <si>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</si>
  <si>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</si>
  <si>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</si>
  <si>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</si>
  <si>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</si>
  <si>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</si>
  <si>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</si>
  <si>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</si>
  <si>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</si>
  <si>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</si>
  <si>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</si>
  <si>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</si>
  <si>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</si>
  <si>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</si>
  <si>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</si>
  <si>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</si>
  <si>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</si>
  <si>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</si>
  <si>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</si>
  <si>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</si>
  <si>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</si>
  <si>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</si>
  <si>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</si>
  <si>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</si>
  <si>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</si>
  <si>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</si>
  <si>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</si>
  <si>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</si>
  <si>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</si>
  <si>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</si>
  <si>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</si>
  <si>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</si>
  <si>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</si>
  <si>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</si>
  <si>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</si>
  <si>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</si>
  <si>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</si>
  <si>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</si>
  <si>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</si>
  <si>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</si>
  <si>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</si>
  <si>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</si>
  <si>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</si>
  <si>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</si>
  <si>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</si>
  <si>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</si>
  <si>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</si>
  <si>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</si>
  <si>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</si>
  <si>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</si>
  <si>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</si>
  <si>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</si>
  <si>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</si>
  <si>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</si>
  <si>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</si>
  <si>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</si>
  <si>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</si>
  <si>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</si>
  <si>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</si>
  <si>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</si>
  <si>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</si>
  <si>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</si>
  <si>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</si>
  <si>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</si>
  <si>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</si>
  <si>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</si>
  <si>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</si>
  <si>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</si>
  <si>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</si>
  <si>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</si>
  <si>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</si>
  <si>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</si>
  <si>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</si>
  <si>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</si>
  <si>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</si>
  <si>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</si>
  <si>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</si>
  <si>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</si>
  <si>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</si>
  <si>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</si>
  <si>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</si>
  <si>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</si>
  <si>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</si>
  <si>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</si>
  <si>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</si>
  <si>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</si>
  <si>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</si>
  <si>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</si>
  <si>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</si>
  <si>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</si>
  <si>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</si>
  <si>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</si>
  <si>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</si>
  <si>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</si>
  <si>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</si>
  <si>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</si>
  <si>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</si>
  <si>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</si>
  <si>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</si>
  <si>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</si>
  <si>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</si>
  <si>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</si>
  <si>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</si>
  <si>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</si>
  <si>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</si>
  <si>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</si>
  <si>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</si>
  <si>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</si>
  <si>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</si>
  <si>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</si>
  <si>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</si>
  <si>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</si>
  <si>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</si>
  <si>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</si>
  <si>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</si>
  <si>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</si>
  <si>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</si>
  <si>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</si>
  <si>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</si>
  <si>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</si>
  <si>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</si>
  <si>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</si>
  <si>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</si>
  <si>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</si>
  <si>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</si>
  <si>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</si>
  <si>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</si>
  <si>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</si>
  <si>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</si>
  <si>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</si>
  <si>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</si>
  <si>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</si>
  <si>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</si>
  <si>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</si>
  <si>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</si>
  <si>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</si>
  <si>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</si>
  <si>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</si>
  <si>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</si>
  <si>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</si>
  <si>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</si>
  <si>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</si>
  <si>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</si>
  <si>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</si>
  <si>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</si>
  <si>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</si>
  <si>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</si>
  <si>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</si>
  <si>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</si>
  <si>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</si>
  <si>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</si>
  <si>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</si>
  <si>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</si>
  <si>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</si>
  <si>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</si>
  <si>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</si>
  <si>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</si>
  <si>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</si>
  <si>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</si>
  <si>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</si>
  <si>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</si>
  <si>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</si>
  <si>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</si>
  <si>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</si>
  <si>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</si>
  <si>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</si>
  <si>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</si>
  <si>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</si>
  <si>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</si>
  <si>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</si>
  <si>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</si>
  <si>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</si>
  <si>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</si>
  <si>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</si>
  <si>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</si>
  <si>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</si>
  <si>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</si>
  <si>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</si>
  <si>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</si>
  <si>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</si>
  <si>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</si>
  <si>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</si>
  <si>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</si>
  <si>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</si>
  <si>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</si>
  <si>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</si>
  <si>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</si>
  <si>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</si>
  <si>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</si>
  <si>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</si>
  <si>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</si>
  <si>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</si>
  <si>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</si>
  <si>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</si>
  <si>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</si>
  <si>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</si>
  <si>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</si>
  <si>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</si>
  <si>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</si>
  <si>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</si>
  <si>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</si>
  <si>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</si>
  <si>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</si>
  <si>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</si>
  <si>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</si>
  <si>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</si>
  <si>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</si>
  <si>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</si>
  <si>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</si>
  <si>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</si>
  <si>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</si>
  <si>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</si>
  <si>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</si>
  <si>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</si>
  <si>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</si>
  <si>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</si>
  <si>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</si>
  <si>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</si>
  <si>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</si>
  <si>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</si>
  <si>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</si>
  <si>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</si>
  <si>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</si>
  <si>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</si>
  <si>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</si>
  <si>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</si>
  <si>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</si>
  <si>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</si>
  <si>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</si>
  <si>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</si>
  <si>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</si>
  <si>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</si>
  <si>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</si>
  <si>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</si>
  <si>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</si>
  <si>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</si>
  <si>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</si>
  <si>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</si>
  <si>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</si>
  <si>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</si>
  <si>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</si>
  <si>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</si>
  <si>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</si>
  <si>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</si>
  <si>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</si>
  <si>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</si>
  <si>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</si>
  <si>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</si>
  <si>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</si>
  <si>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</si>
  <si>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</si>
  <si>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</si>
  <si>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</si>
  <si>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</si>
  <si>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</si>
  <si>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</si>
  <si>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</si>
  <si>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</si>
  <si>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</si>
  <si>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</si>
  <si>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</si>
  <si>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</si>
  <si>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</si>
  <si>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</si>
  <si>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</si>
  <si>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</si>
  <si>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</si>
  <si>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</si>
  <si>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</si>
  <si>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</si>
  <si>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</si>
  <si>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</si>
  <si>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</si>
  <si>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</si>
  <si>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</si>
  <si>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</si>
  <si>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</si>
  <si>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</si>
  <si>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</si>
  <si>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</si>
  <si>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</si>
  <si>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</si>
  <si>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</si>
  <si>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</si>
  <si>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</si>
  <si>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</si>
  <si>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</si>
  <si>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</si>
  <si>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</si>
  <si>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</si>
  <si>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</si>
  <si>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</si>
  <si>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</si>
  <si>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</si>
  <si>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</si>
  <si>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</si>
  <si>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</si>
  <si>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</si>
  <si>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</si>
  <si>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</si>
  <si>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</si>
  <si>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</si>
  <si>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</si>
  <si>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</si>
  <si>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</si>
  <si>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</si>
  <si>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</si>
  <si>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</si>
  <si>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</si>
  <si>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</si>
  <si>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</si>
  <si>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</si>
  <si>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</si>
  <si>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</si>
  <si>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</si>
  <si>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</si>
  <si>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</si>
  <si>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</si>
  <si>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</si>
  <si>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</si>
  <si>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</si>
  <si>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</si>
  <si>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</si>
  <si>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</si>
  <si>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</si>
  <si>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</si>
  <si>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</si>
  <si>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</si>
  <si>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</si>
  <si>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</si>
  <si>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</si>
  <si>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</si>
  <si>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</si>
  <si>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</si>
  <si>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</si>
  <si>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</si>
  <si>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</si>
  <si>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</si>
  <si>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</si>
  <si>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</si>
  <si>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</si>
  <si>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</si>
  <si>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</si>
  <si>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</si>
  <si>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</si>
  <si>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</si>
  <si>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</si>
  <si>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</si>
  <si>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</si>
  <si>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</si>
  <si>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</si>
  <si>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</si>
  <si>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</si>
  <si>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</si>
  <si>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</si>
  <si>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</si>
  <si>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</si>
  <si>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</si>
  <si>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</si>
  <si>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</si>
  <si>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</si>
  <si>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</si>
  <si>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</si>
  <si>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</si>
  <si>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</si>
  <si>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</si>
  <si>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</si>
  <si>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</si>
  <si>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</si>
  <si>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</si>
  <si>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</si>
  <si>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</si>
  <si>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</si>
  <si>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</si>
  <si>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</si>
  <si>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</si>
  <si>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</si>
  <si>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</si>
  <si>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</si>
  <si>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</si>
  <si>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</si>
  <si>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</si>
  <si>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</si>
  <si>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</si>
  <si>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</si>
  <si>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</si>
  <si>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</si>
  <si>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</si>
  <si>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</si>
  <si>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</si>
  <si>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</si>
  <si>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</si>
  <si>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</si>
  <si>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</si>
  <si>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</si>
  <si>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</si>
  <si>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</si>
  <si>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</si>
  <si>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</si>
  <si>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</si>
  <si>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</si>
  <si>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</si>
  <si>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</si>
  <si>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</si>
  <si>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</si>
  <si>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</si>
  <si>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</si>
  <si>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</si>
  <si>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</si>
  <si>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</si>
  <si>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</si>
  <si>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</si>
  <si>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</si>
  <si>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</si>
  <si>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</si>
  <si>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</si>
  <si>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</si>
  <si>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</si>
  <si>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</si>
  <si>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</si>
  <si>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</si>
  <si>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</si>
  <si>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</si>
  <si>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</si>
  <si>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</si>
  <si>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</si>
  <si>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</si>
  <si>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</si>
  <si>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</si>
  <si>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</si>
  <si>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</si>
  <si>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</si>
  <si>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</si>
  <si>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</si>
  <si>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</si>
  <si>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</si>
  <si>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</si>
  <si>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</si>
  <si>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</si>
  <si>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</si>
  <si>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</si>
  <si>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</si>
  <si>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</si>
  <si>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</si>
  <si>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</si>
  <si>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</si>
  <si>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</si>
  <si>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</si>
  <si>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</si>
  <si>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</si>
  <si>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</si>
  <si>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</si>
  <si>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</si>
  <si>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</si>
  <si>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</si>
  <si>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</si>
  <si>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</si>
  <si>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</si>
  <si>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</si>
  <si>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</si>
  <si>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</si>
  <si>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</si>
  <si>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</si>
  <si>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</si>
  <si>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</si>
  <si>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</si>
  <si>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</si>
  <si>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</si>
  <si>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</si>
  <si>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</si>
  <si>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</si>
  <si>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</si>
  <si>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</si>
  <si>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</si>
  <si>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</si>
  <si>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</si>
  <si>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</si>
  <si>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</si>
  <si>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</si>
  <si>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</si>
  <si>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</si>
  <si>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</si>
  <si>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</si>
  <si>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</si>
  <si>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</si>
  <si>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</si>
  <si>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</si>
  <si>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</si>
  <si>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</si>
  <si>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</si>
  <si>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</si>
  <si>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</si>
  <si>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</si>
  <si>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</si>
  <si>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</si>
  <si>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</si>
  <si>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</si>
  <si>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</si>
  <si>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</si>
  <si>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</si>
  <si>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</si>
  <si>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</si>
  <si>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</si>
  <si>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</si>
  <si>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</si>
  <si>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</si>
  <si>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</si>
  <si>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</si>
  <si>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</si>
  <si>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</si>
  <si>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</si>
  <si>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</si>
  <si>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</si>
  <si>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</si>
  <si>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</si>
  <si>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</si>
  <si>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</si>
  <si>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</si>
  <si>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</si>
  <si>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</si>
  <si>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</si>
  <si>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</si>
  <si>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</si>
  <si>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</si>
  <si>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</si>
  <si>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</si>
  <si>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</si>
  <si>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</si>
  <si>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</si>
  <si>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</si>
  <si>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</si>
  <si>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</si>
  <si>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</si>
  <si>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</si>
  <si>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</si>
  <si>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</si>
  <si>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</si>
  <si>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</si>
  <si>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</si>
  <si>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</si>
  <si>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</si>
  <si>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</si>
  <si>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</si>
  <si>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</si>
  <si>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</si>
  <si>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</si>
  <si>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</si>
  <si>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</si>
  <si>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</si>
  <si>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</si>
  <si>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</si>
  <si>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</si>
  <si>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</si>
  <si>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</si>
  <si>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</si>
  <si>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</si>
  <si>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</si>
  <si>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</si>
  <si>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</si>
  <si>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</si>
  <si>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</si>
  <si>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</si>
  <si>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</si>
  <si>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</si>
  <si>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</si>
  <si>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</si>
  <si>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</si>
  <si>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</si>
  <si>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</si>
  <si>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</si>
  <si>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</si>
  <si>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</si>
  <si>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</si>
  <si>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</si>
  <si>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</si>
  <si>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</si>
  <si>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</si>
  <si>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</si>
  <si>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</si>
  <si>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</si>
  <si>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</si>
  <si>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</si>
  <si>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</si>
  <si>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</si>
  <si>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</si>
  <si>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</si>
  <si>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</si>
  <si>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</si>
  <si>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</si>
  <si>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</si>
  <si>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</si>
  <si>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</si>
  <si>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</si>
  <si>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</si>
  <si>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</si>
  <si>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</si>
  <si>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</si>
  <si>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</si>
  <si>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</si>
  <si>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</si>
  <si>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</si>
  <si>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</si>
  <si>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</si>
  <si>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</si>
  <si>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</si>
  <si>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</si>
  <si>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</si>
  <si>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</si>
  <si>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</si>
  <si>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</si>
  <si>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</si>
  <si>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</si>
  <si>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</si>
  <si>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</si>
  <si>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</si>
  <si>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</si>
  <si>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</si>
  <si>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</si>
  <si>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</si>
  <si>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</si>
  <si>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</si>
  <si>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</si>
  <si>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</si>
  <si>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</si>
  <si>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</si>
  <si>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</si>
  <si>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</si>
  <si>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</si>
  <si>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</si>
  <si>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</si>
  <si>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</si>
  <si>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</si>
  <si>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</si>
  <si>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</si>
  <si>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</si>
  <si>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</si>
  <si>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</si>
  <si>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</si>
  <si>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</si>
  <si>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</si>
  <si>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</si>
  <si>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</si>
  <si>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</si>
  <si>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</si>
  <si>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</si>
  <si>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</si>
  <si>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</si>
  <si>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</si>
  <si>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</si>
  <si>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</si>
  <si>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</si>
  <si>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</si>
  <si>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</si>
  <si>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</si>
  <si>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</si>
  <si>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</si>
  <si>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</si>
  <si>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</si>
  <si>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</si>
  <si>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</si>
  <si>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</si>
  <si>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</si>
  <si>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</si>
  <si>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</si>
  <si>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</si>
  <si>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</si>
  <si>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</si>
  <si>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</si>
  <si>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</si>
  <si>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</si>
  <si>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</si>
  <si>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</si>
  <si>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</si>
  <si>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</si>
  <si>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</si>
  <si>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</si>
  <si>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</si>
  <si>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</si>
  <si>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</si>
  <si>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</si>
  <si>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</si>
  <si>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</si>
  <si>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</si>
  <si>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</si>
  <si>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</si>
  <si>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</si>
  <si>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</si>
  <si>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</si>
  <si>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</si>
  <si>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</si>
  <si>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</si>
  <si>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</si>
  <si>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</si>
  <si>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</si>
  <si>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</si>
  <si>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</si>
  <si>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</si>
  <si>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</si>
  <si>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</si>
  <si>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</si>
  <si>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</si>
  <si>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</si>
  <si>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</si>
  <si>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</si>
  <si>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</si>
  <si>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</si>
  <si>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</si>
  <si>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</si>
  <si>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</si>
  <si>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</si>
  <si>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</si>
  <si>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</si>
  <si>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</si>
  <si>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</si>
  <si>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</si>
  <si>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</si>
  <si>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</si>
  <si>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</si>
  <si>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</si>
  <si>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</si>
  <si>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</si>
  <si>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</si>
  <si>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</si>
  <si>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</si>
  <si>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</si>
  <si>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</si>
  <si>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</si>
  <si>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</si>
  <si>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</si>
  <si>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</si>
  <si>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</si>
  <si>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</si>
  <si>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</si>
  <si>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</si>
  <si>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</si>
  <si>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</si>
  <si>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</si>
  <si>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</si>
  <si>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</si>
  <si>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</si>
  <si>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</si>
  <si>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</si>
  <si>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</si>
  <si>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</si>
  <si>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</si>
  <si>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</si>
  <si>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</si>
  <si>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</si>
  <si>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</si>
  <si>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</si>
  <si>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</si>
  <si>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</si>
  <si>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</si>
  <si>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</si>
  <si>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</si>
  <si>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</si>
  <si>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</si>
  <si>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</si>
  <si>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</si>
  <si>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</si>
  <si>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</si>
  <si>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</si>
  <si>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</si>
  <si>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</si>
  <si>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</si>
  <si>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</si>
  <si>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</si>
  <si>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</si>
  <si>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</si>
  <si>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</si>
  <si>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</si>
  <si>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</si>
  <si>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</si>
  <si>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</si>
  <si>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</si>
  <si>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</si>
  <si>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</si>
  <si>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</si>
  <si>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</si>
  <si>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</si>
  <si>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</si>
  <si>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</si>
  <si>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</si>
  <si>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</si>
  <si>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</si>
  <si>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</si>
  <si>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</si>
  <si>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</si>
  <si>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</si>
  <si>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</si>
  <si>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</si>
  <si>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</si>
  <si>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</si>
  <si>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</si>
  <si>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</si>
  <si>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</si>
  <si>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</si>
  <si>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</si>
  <si>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</si>
  <si>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</si>
  <si>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</si>
  <si>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</si>
  <si>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</si>
  <si>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</si>
  <si>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</si>
  <si>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</si>
  <si>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</si>
  <si>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</si>
  <si>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</si>
  <si>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</si>
  <si>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</si>
  <si>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</si>
  <si>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</si>
  <si>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</si>
  <si>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</si>
  <si>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</si>
  <si>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</si>
  <si>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</si>
  <si>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</si>
  <si>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</si>
  <si>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</si>
  <si>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</si>
  <si>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</si>
  <si>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</si>
  <si>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</si>
  <si>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</si>
  <si>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</si>
  <si>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</si>
  <si>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</si>
  <si>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</si>
  <si>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</si>
  <si>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</si>
  <si>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</si>
  <si>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</si>
  <si>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</si>
  <si>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</si>
  <si>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</si>
  <si>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</si>
  <si>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</si>
  <si>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</si>
  <si>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</si>
  <si>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</si>
  <si>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</si>
  <si>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</si>
  <si>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</si>
  <si>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</si>
  <si>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</si>
  <si>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</si>
  <si>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</si>
  <si>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</si>
  <si>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</si>
  <si>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</si>
  <si>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</si>
  <si>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</si>
  <si>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</si>
  <si>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</si>
  <si>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</si>
  <si>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</si>
  <si>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</si>
  <si>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</si>
  <si>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</si>
  <si>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</si>
  <si>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</si>
  <si>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</si>
  <si>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</si>
  <si>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</si>
  <si>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</si>
  <si>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</si>
  <si>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</si>
  <si>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</si>
  <si>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</si>
  <si>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</si>
  <si>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</si>
  <si>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</si>
  <si>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</si>
  <si>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</si>
  <si>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</si>
  <si>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</si>
  <si>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</si>
  <si>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</si>
  <si>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</si>
  <si>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</si>
  <si>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</si>
  <si>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</si>
  <si>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</si>
  <si>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</si>
  <si>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</si>
  <si>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</si>
  <si>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</si>
  <si>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</si>
  <si>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</si>
  <si>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</si>
  <si>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</si>
  <si>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</si>
  <si>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</si>
  <si>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</si>
  <si>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</si>
  <si>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</si>
  <si>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</si>
  <si>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</si>
  <si>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</si>
  <si>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</si>
  <si>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</si>
  <si>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</si>
  <si>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</si>
  <si>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</si>
  <si>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</si>
  <si>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</si>
  <si>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</si>
  <si>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</si>
  <si>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</si>
  <si>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</si>
  <si>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</si>
  <si>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</si>
  <si>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</si>
  <si>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</si>
  <si>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</si>
  <si>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</si>
  <si>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</si>
  <si>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</si>
  <si>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</si>
  <si>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</si>
  <si>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</si>
  <si>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</si>
  <si>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</si>
  <si>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</si>
  <si>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</si>
  <si>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</si>
  <si>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</si>
  <si>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</si>
  <si>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</si>
  <si>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</si>
  <si>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</si>
  <si>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</si>
  <si>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</si>
  <si>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</si>
  <si>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</si>
  <si>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</si>
  <si>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</si>
  <si>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</si>
  <si>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</si>
  <si>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</si>
  <si>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</si>
  <si>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</si>
  <si>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</si>
  <si>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</si>
  <si>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</si>
  <si>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</si>
  <si>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</si>
  <si>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</si>
  <si>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</si>
  <si>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</si>
  <si>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</si>
  <si>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</si>
  <si>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</si>
  <si>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</si>
  <si>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</si>
  <si>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</si>
  <si>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</si>
  <si>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</si>
  <si>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</si>
  <si>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</si>
  <si>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</si>
  <si>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</si>
  <si>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</si>
  <si>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</si>
  <si>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</si>
  <si>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</si>
  <si>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</si>
  <si>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</si>
  <si>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</si>
  <si>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</si>
  <si>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</si>
  <si>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</si>
  <si>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</si>
  <si>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</si>
  <si>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</si>
  <si>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</si>
  <si>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</si>
  <si>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</si>
  <si>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</si>
  <si>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</si>
  <si>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</si>
  <si>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</si>
  <si>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</si>
  <si>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</si>
  <si>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</si>
  <si>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</si>
  <si>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</si>
  <si>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</si>
  <si>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</si>
  <si>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</si>
  <si>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</si>
  <si>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</si>
  <si>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</si>
  <si>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</si>
  <si>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</si>
  <si>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</si>
  <si>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</si>
  <si>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</si>
  <si>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</si>
  <si>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</si>
  <si>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</si>
  <si>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</si>
  <si>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</si>
  <si>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</si>
  <si>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</si>
  <si>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</si>
  <si>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</si>
  <si>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</si>
  <si>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</si>
  <si>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</si>
  <si>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</si>
  <si>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</si>
  <si>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</si>
  <si>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</si>
  <si>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</si>
  <si>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</si>
  <si>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</si>
  <si>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</si>
  <si>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</si>
  <si>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</si>
  <si>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</si>
  <si>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</si>
  <si>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</si>
  <si>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</si>
  <si>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</si>
  <si>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</si>
  <si>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</si>
  <si>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</si>
  <si>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</si>
  <si>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</si>
  <si>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</si>
  <si>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</si>
  <si>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</si>
  <si>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</si>
  <si>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</si>
  <si>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</si>
  <si>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</si>
  <si>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</si>
  <si>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</si>
  <si>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</si>
  <si>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</si>
  <si>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</si>
  <si>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</si>
  <si>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</si>
  <si>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</si>
  <si>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</si>
  <si>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</si>
  <si>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</si>
  <si>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</si>
  <si>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</si>
  <si>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</si>
  <si>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</si>
  <si>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</si>
  <si>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</si>
  <si>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</si>
  <si>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</si>
  <si>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</si>
  <si>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</si>
  <si>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</si>
  <si>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</si>
  <si>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</si>
  <si>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</si>
  <si>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</si>
  <si>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</si>
  <si>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</si>
  <si>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</si>
  <si>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</si>
  <si>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</si>
  <si>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</si>
  <si>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</si>
  <si>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</si>
  <si>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</si>
  <si>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</si>
  <si>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</si>
  <si>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</si>
  <si>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</si>
  <si>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</si>
  <si>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</si>
  <si>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</si>
  <si>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</si>
  <si>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</si>
  <si>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</si>
  <si>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</si>
  <si>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</si>
  <si>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</si>
  <si>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</si>
  <si>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</si>
  <si>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</si>
  <si>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</si>
  <si>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</si>
  <si>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</si>
  <si>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</si>
  <si>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</si>
  <si>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</si>
  <si>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</si>
  <si>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</si>
  <si>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</si>
  <si>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</si>
  <si>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</si>
  <si>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</si>
  <si>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</si>
  <si>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</si>
  <si>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</si>
  <si>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</si>
  <si>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</si>
  <si>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</si>
  <si>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</si>
  <si>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</si>
  <si>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</si>
  <si>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</si>
  <si>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</si>
  <si>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</si>
  <si>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</si>
  <si>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</si>
  <si>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</si>
  <si>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</si>
  <si>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</si>
  <si>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</si>
  <si>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</si>
  <si>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</si>
  <si>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</si>
  <si>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</si>
  <si>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</si>
  <si>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</si>
  <si>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</si>
  <si>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</si>
  <si>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</si>
  <si>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</si>
  <si>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</si>
  <si>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</si>
  <si>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</si>
  <si>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</si>
  <si>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</si>
  <si>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</si>
  <si>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</si>
  <si>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</si>
  <si>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</si>
  <si>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</si>
  <si>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</si>
  <si>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</si>
  <si>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</si>
  <si>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</si>
  <si>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</si>
  <si>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</si>
  <si>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</si>
  <si>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</si>
  <si>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</si>
  <si>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</si>
  <si>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</si>
  <si>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</si>
  <si>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</si>
  <si>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</si>
  <si>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</si>
  <si>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</si>
  <si>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</si>
  <si>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</si>
  <si>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</si>
  <si>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</si>
  <si>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</si>
  <si>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</si>
  <si>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</si>
  <si>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</si>
  <si>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</si>
  <si>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</si>
  <si>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</si>
  <si>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</si>
  <si>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</si>
  <si>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</si>
  <si>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</si>
  <si>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</si>
  <si>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</si>
  <si>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</si>
  <si>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</si>
  <si>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</si>
  <si>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</si>
  <si>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</si>
  <si>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</si>
  <si>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</si>
  <si>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</si>
  <si>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</si>
  <si>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</si>
  <si>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</si>
  <si>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</si>
  <si>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</si>
  <si>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</si>
  <si>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</si>
  <si>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</si>
  <si>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</si>
  <si>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</si>
  <si>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</si>
  <si>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</si>
  <si>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</si>
  <si>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</si>
  <si>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</si>
  <si>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</si>
  <si>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</si>
  <si>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</si>
  <si>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</si>
  <si>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</si>
  <si>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</si>
  <si>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</si>
  <si>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</si>
  <si>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</si>
  <si>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</si>
  <si>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</si>
  <si>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</si>
  <si>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</si>
  <si>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</si>
  <si>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</si>
  <si>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</si>
  <si>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</si>
  <si>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</si>
  <si>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</si>
  <si>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</si>
  <si>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</si>
  <si>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</si>
  <si>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</si>
  <si>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</si>
  <si>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</si>
  <si>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</si>
  <si>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</si>
  <si>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</si>
  <si>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</si>
  <si>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</si>
  <si>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</si>
  <si>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</si>
  <si>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</si>
  <si>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</si>
  <si>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</si>
  <si>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</si>
  <si>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</si>
  <si>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</si>
  <si>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</si>
  <si>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</si>
  <si>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</si>
  <si>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</si>
  <si>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</si>
  <si>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</si>
  <si>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</si>
  <si>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</si>
  <si>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</si>
  <si>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</si>
  <si>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</si>
  <si>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</si>
  <si>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</si>
  <si>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</si>
  <si>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</si>
  <si>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</si>
  <si>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</si>
  <si>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</si>
  <si>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</si>
  <si>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</si>
  <si>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</si>
  <si>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</si>
  <si>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</si>
  <si>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</si>
  <si>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</si>
  <si>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</si>
  <si>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</si>
  <si>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</si>
  <si>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</si>
  <si>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</si>
  <si>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</si>
  <si>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</si>
  <si>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</si>
  <si>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</si>
  <si>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</si>
  <si>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</si>
  <si>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</si>
  <si>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</si>
  <si>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</si>
  <si>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</si>
  <si>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</si>
  <si>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</si>
  <si>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</si>
  <si>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</si>
  <si>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</si>
  <si>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</si>
  <si>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</si>
  <si>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</si>
  <si>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</si>
  <si>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</si>
  <si>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</si>
  <si>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</si>
  <si>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</si>
  <si>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</si>
  <si>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</si>
  <si>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</si>
  <si>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</si>
  <si>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</si>
  <si>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</si>
  <si>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</si>
  <si>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</si>
  <si>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</si>
  <si>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</si>
  <si>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</si>
  <si>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</si>
  <si>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</si>
  <si>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</si>
  <si>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</si>
  <si>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</si>
  <si>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</si>
  <si>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</si>
  <si>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</si>
  <si>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</si>
  <si>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</si>
  <si>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</si>
  <si>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</si>
  <si>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</si>
  <si>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</si>
  <si>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</si>
  <si>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</si>
  <si>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</si>
  <si>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</si>
  <si>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</si>
  <si>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</si>
  <si>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</si>
  <si>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</si>
  <si>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</si>
  <si>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</si>
  <si>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</si>
  <si>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</si>
  <si>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</si>
  <si>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</si>
  <si>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</si>
  <si>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</si>
  <si>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</si>
  <si>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</si>
  <si>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</si>
  <si>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</si>
  <si>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</si>
  <si>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</si>
  <si>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</si>
  <si>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</si>
  <si>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</si>
  <si>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</si>
  <si>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</si>
  <si>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</si>
  <si>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</si>
  <si>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</si>
  <si>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</si>
  <si>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</si>
  <si>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</si>
  <si>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</si>
  <si>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</si>
  <si>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</si>
  <si>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</si>
  <si>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</si>
  <si>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</si>
  <si>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</si>
  <si>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</si>
  <si>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</si>
  <si>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</si>
  <si>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</si>
  <si>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</si>
  <si>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</si>
  <si>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</si>
  <si>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</si>
  <si>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</si>
  <si>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</si>
  <si>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</si>
  <si>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</si>
  <si>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</si>
  <si>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</si>
  <si>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</si>
  <si>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</si>
  <si>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</si>
  <si>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</si>
  <si>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</si>
  <si>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</si>
  <si>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</si>
  <si>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</si>
  <si>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</si>
  <si>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</si>
  <si>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</si>
  <si>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</si>
  <si>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</si>
  <si>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</si>
  <si>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</si>
  <si>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</si>
  <si>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</si>
  <si>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</si>
  <si>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</si>
  <si>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</si>
  <si>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</si>
  <si>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</si>
  <si>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</si>
  <si>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</si>
  <si>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</si>
  <si>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</si>
  <si>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</si>
  <si>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</si>
  <si>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</si>
  <si>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</si>
  <si>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</si>
  <si>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</si>
  <si>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</si>
  <si>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</si>
  <si>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</si>
  <si>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</si>
  <si>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</si>
  <si>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</si>
  <si>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</si>
  <si>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</si>
  <si>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</si>
  <si>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</si>
  <si>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</si>
  <si>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</si>
  <si>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</si>
  <si>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</si>
  <si>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</si>
  <si>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</si>
  <si>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</si>
  <si>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</si>
  <si>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</si>
  <si>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</si>
  <si>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</si>
  <si>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</si>
  <si>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</si>
  <si>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</si>
  <si>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</si>
  <si>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</si>
  <si>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</si>
  <si>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</si>
  <si>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</si>
  <si>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</si>
  <si>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</si>
  <si>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</si>
  <si>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</si>
  <si>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</si>
  <si>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</si>
  <si>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</si>
  <si>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</si>
  <si>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</si>
  <si>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</si>
  <si>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</si>
  <si>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</si>
  <si>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</si>
  <si>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</si>
  <si>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</si>
  <si>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</si>
  <si>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</si>
  <si>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</si>
  <si>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</si>
  <si>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</si>
  <si>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</si>
  <si>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</si>
  <si>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</si>
  <si>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</si>
  <si>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</si>
  <si>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</si>
  <si>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</si>
  <si>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</si>
  <si>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</si>
  <si>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</si>
  <si>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</si>
  <si>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</si>
  <si>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</si>
  <si>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</si>
  <si>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</si>
  <si>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</si>
  <si>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</si>
  <si>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</si>
  <si>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</si>
  <si>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</si>
  <si>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</si>
  <si>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</si>
  <si>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</si>
  <si>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</si>
  <si>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</si>
  <si>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</si>
  <si>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</si>
  <si>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</si>
  <si>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</si>
  <si>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</si>
  <si>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</si>
  <si>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</si>
  <si>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</si>
  <si>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</si>
  <si>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</si>
  <si>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</si>
  <si>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</si>
  <si>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</si>
  <si>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</si>
  <si>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</si>
  <si>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</si>
  <si>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</si>
  <si>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</si>
  <si>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</si>
  <si>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</si>
  <si>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</si>
  <si>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</si>
  <si>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</si>
  <si>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</si>
  <si>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</si>
  <si>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</si>
  <si>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</si>
  <si>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</si>
  <si>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</si>
  <si>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</si>
  <si>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</si>
  <si>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</si>
  <si>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</si>
  <si>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</si>
  <si>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</si>
  <si>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</si>
  <si>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</si>
  <si>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</si>
  <si>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</si>
  <si>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</si>
  <si>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</si>
  <si>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</si>
  <si>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</si>
  <si>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</si>
  <si>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</si>
  <si>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</si>
  <si>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</si>
  <si>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</si>
  <si>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</si>
  <si>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</si>
  <si>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</si>
  <si>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</si>
  <si>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</si>
  <si>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</si>
  <si>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</si>
  <si>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</si>
  <si>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</si>
  <si>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</si>
  <si>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</si>
  <si>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</si>
  <si>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</si>
  <si>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</si>
  <si>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</si>
  <si>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</si>
  <si>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</si>
  <si>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</si>
  <si>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</si>
  <si>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</si>
  <si>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</si>
  <si>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</si>
  <si>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</si>
  <si>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</si>
  <si>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</si>
  <si>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</si>
  <si>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</si>
  <si>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</si>
  <si>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</si>
  <si>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</si>
  <si>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</si>
  <si>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</si>
  <si>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</si>
  <si>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</si>
  <si>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</si>
  <si>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</si>
  <si>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</si>
  <si>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</si>
  <si>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</si>
  <si>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</si>
  <si>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</si>
  <si>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</si>
  <si>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</si>
  <si>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</si>
  <si>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</si>
  <si>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</si>
  <si>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</si>
  <si>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</si>
  <si>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</si>
  <si>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</si>
  <si>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</si>
  <si>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</si>
  <si>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</si>
  <si>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</si>
  <si>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</si>
  <si>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</si>
  <si>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</si>
  <si>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</si>
  <si>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</si>
  <si>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</si>
  <si>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</si>
  <si>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</si>
  <si>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</si>
  <si>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</si>
  <si>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</si>
  <si>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</si>
  <si>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</si>
  <si>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</si>
  <si>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</si>
  <si>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</si>
  <si>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</si>
  <si>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</si>
  <si>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</si>
  <si>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</si>
  <si>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</si>
  <si>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</si>
  <si>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</si>
  <si>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</si>
  <si>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</si>
  <si>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</si>
  <si>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</si>
  <si>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</si>
  <si>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</si>
  <si>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</si>
  <si>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</si>
  <si>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</si>
  <si>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</si>
  <si>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</si>
  <si>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</si>
  <si>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</si>
  <si>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</si>
  <si>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</si>
  <si>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</si>
  <si>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</si>
  <si>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</si>
  <si>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</si>
  <si>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</si>
  <si>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</si>
  <si>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</si>
  <si>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</si>
  <si>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</si>
  <si>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</si>
  <si>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</si>
  <si>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</si>
  <si>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</si>
  <si>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</si>
  <si>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</si>
  <si>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</si>
  <si>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</si>
  <si>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</si>
  <si>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</si>
  <si>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</si>
  <si>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</si>
  <si>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</si>
  <si>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</si>
  <si>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</si>
  <si>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</si>
  <si>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</si>
  <si>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</si>
  <si>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</si>
  <si>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</si>
  <si>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</si>
  <si>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</si>
  <si>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</si>
  <si>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</si>
  <si>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</si>
  <si>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</si>
  <si>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</si>
  <si>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</si>
  <si>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</si>
  <si>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</si>
  <si>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</si>
  <si>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</si>
  <si>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</si>
  <si>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</si>
  <si>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</si>
  <si>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</si>
  <si>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</si>
  <si>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</si>
  <si>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</si>
  <si>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</si>
  <si>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</si>
  <si>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</si>
  <si>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</si>
  <si>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</si>
  <si>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</si>
  <si>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</si>
  <si>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</si>
  <si>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</si>
  <si>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</si>
  <si>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</si>
  <si>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</si>
  <si>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</si>
  <si>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</si>
  <si>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</si>
  <si>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</si>
  <si>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</si>
  <si>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</si>
  <si>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</si>
  <si>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</si>
  <si>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</si>
  <si>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</si>
  <si>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</si>
  <si>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</si>
  <si>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</si>
  <si>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</si>
  <si>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</si>
  <si>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</si>
  <si>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</si>
  <si>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</si>
  <si>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</si>
  <si>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</si>
  <si>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</si>
  <si>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</si>
  <si>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</si>
  <si>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</si>
  <si>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</si>
  <si>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</si>
  <si>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</si>
  <si>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</si>
  <si>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</si>
  <si>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</si>
  <si>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</si>
  <si>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</si>
  <si>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</si>
  <si>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</si>
  <si>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</si>
  <si>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</si>
  <si>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</si>
  <si>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</si>
  <si>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</si>
  <si>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</si>
  <si>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</si>
  <si>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</si>
  <si>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</si>
  <si>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</si>
  <si>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</si>
  <si>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</si>
  <si>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</si>
  <si>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</si>
  <si>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</si>
  <si>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</si>
  <si>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</si>
  <si>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</si>
  <si>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</si>
  <si>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</si>
  <si>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</si>
  <si>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</si>
  <si>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</si>
  <si>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</si>
  <si>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</si>
  <si>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</si>
  <si>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</si>
  <si>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</si>
  <si>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</si>
  <si>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</si>
  <si>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</si>
  <si>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</si>
  <si>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</si>
  <si>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</si>
  <si>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</si>
  <si>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</si>
  <si>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</si>
  <si>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</si>
  <si>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</si>
  <si>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</si>
  <si>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</si>
  <si>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</si>
  <si>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</si>
  <si>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</si>
  <si>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</si>
  <si>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</si>
  <si>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</si>
  <si>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</si>
  <si>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</si>
  <si>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</si>
  <si>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</si>
  <si>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</si>
  <si>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</si>
  <si>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</si>
  <si>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</si>
  <si>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</si>
  <si>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</si>
  <si>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</si>
  <si>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</si>
  <si>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</si>
  <si>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</si>
  <si>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</si>
  <si>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</si>
  <si>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</si>
  <si>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</si>
  <si>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</si>
  <si>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</si>
  <si>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</si>
  <si>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</si>
  <si>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</si>
  <si>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</si>
  <si>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</si>
  <si>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</si>
  <si>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</si>
  <si>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</si>
  <si>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</si>
  <si>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</si>
  <si>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</si>
  <si>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</si>
  <si>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</si>
  <si>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</si>
  <si>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</si>
  <si>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</si>
  <si>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</si>
  <si>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</si>
  <si>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</si>
  <si>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</si>
  <si>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</si>
  <si>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</si>
  <si>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</si>
  <si>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</si>
  <si>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</si>
  <si>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</si>
  <si>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</si>
  <si>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</si>
  <si>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</si>
  <si>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</si>
  <si>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</si>
  <si>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</si>
  <si>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</si>
  <si>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</si>
  <si>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</si>
  <si>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</si>
  <si>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</si>
  <si>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</si>
  <si>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</si>
  <si>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</si>
  <si>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</si>
  <si>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</si>
  <si>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</si>
  <si>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</si>
  <si>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</si>
  <si>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</si>
  <si>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</si>
  <si>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</si>
  <si>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</si>
  <si>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</si>
  <si>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</si>
  <si>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</si>
  <si>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</si>
  <si>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</si>
  <si>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</si>
  <si>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</si>
  <si>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</si>
  <si>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</si>
  <si>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</si>
  <si>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</si>
  <si>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</si>
  <si>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</si>
  <si>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</si>
  <si>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</si>
  <si>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</si>
  <si>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</si>
  <si>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</si>
  <si>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</si>
  <si>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</si>
  <si>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</si>
  <si>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</si>
  <si>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</si>
  <si>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</si>
  <si>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</si>
  <si>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</si>
  <si>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</si>
  <si>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</si>
  <si>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</si>
  <si>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</si>
  <si>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</si>
  <si>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</si>
  <si>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</si>
  <si>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</si>
  <si>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</si>
  <si>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</si>
  <si>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</si>
  <si>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</si>
  <si>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</si>
  <si>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</si>
  <si>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</si>
  <si>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</si>
  <si>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</si>
  <si>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</si>
  <si>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</si>
  <si>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</si>
  <si>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</si>
  <si>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</si>
  <si>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</si>
  <si>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</si>
  <si>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</si>
  <si>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</si>
  <si>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</si>
  <si>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</si>
  <si>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</si>
  <si>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</si>
  <si>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</si>
  <si>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</si>
  <si>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</si>
  <si>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</si>
  <si>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</si>
  <si>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</si>
  <si>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</si>
  <si>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</si>
  <si>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</si>
  <si>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</si>
  <si>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</si>
  <si>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</si>
  <si>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</si>
  <si>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</si>
  <si>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</si>
  <si>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</si>
  <si>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</si>
  <si>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</si>
  <si>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</si>
  <si>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</si>
  <si>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</si>
  <si>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</si>
  <si>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</si>
  <si>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</si>
  <si>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</si>
  <si>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</si>
  <si>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</si>
  <si>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</si>
  <si>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</si>
  <si>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</si>
  <si>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</si>
  <si>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</si>
  <si>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</si>
  <si>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</si>
  <si>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</si>
  <si>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</si>
  <si>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</si>
  <si>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</si>
  <si>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</si>
  <si>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</si>
  <si>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</si>
  <si>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</si>
  <si>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</si>
  <si>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</si>
  <si>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</si>
  <si>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</si>
  <si>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</si>
  <si>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</si>
  <si>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</si>
  <si>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</si>
  <si>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</si>
  <si>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</si>
  <si>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</si>
  <si>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</si>
  <si>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</si>
  <si>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</si>
  <si>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</si>
  <si>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</si>
  <si>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</si>
  <si>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</si>
  <si>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</si>
  <si>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</si>
  <si>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</si>
  <si>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</si>
  <si>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</si>
  <si>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</si>
  <si>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</si>
  <si>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</si>
  <si>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</si>
  <si>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</si>
  <si>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</si>
  <si>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</si>
  <si>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</si>
  <si>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</si>
  <si>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</si>
  <si>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</si>
  <si>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</si>
  <si>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</si>
  <si>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</si>
  <si>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</si>
  <si>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</si>
  <si>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</si>
  <si>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</si>
  <si>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</si>
  <si>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</si>
  <si>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</si>
  <si>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</si>
  <si>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</si>
  <si>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</si>
  <si>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</si>
  <si>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</si>
  <si>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</si>
  <si>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</si>
  <si>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</si>
  <si>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</si>
  <si>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</si>
  <si>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</si>
  <si>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</si>
  <si>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</si>
  <si>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</si>
  <si>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</si>
  <si>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</si>
  <si>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</si>
  <si>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</si>
  <si>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</si>
  <si>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</si>
  <si>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</si>
  <si>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</si>
  <si>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</si>
  <si>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</si>
  <si>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</si>
  <si>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</si>
  <si>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</si>
  <si>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</si>
  <si>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</si>
  <si>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</si>
  <si>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</si>
  <si>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</si>
  <si>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</si>
  <si>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</si>
  <si>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</si>
  <si>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</si>
  <si>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</si>
  <si>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</si>
  <si>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</si>
  <si>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</si>
  <si>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</si>
  <si>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</si>
  <si>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</si>
  <si>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</si>
  <si>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</si>
  <si>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</si>
  <si>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</si>
  <si>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</si>
  <si>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</si>
  <si>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</si>
  <si>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</si>
  <si>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</si>
  <si>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</si>
  <si>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</si>
  <si>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</si>
  <si>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</si>
  <si>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</si>
  <si>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</si>
  <si>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</si>
  <si>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</si>
  <si>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</si>
  <si>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</si>
  <si>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</si>
  <si>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</si>
  <si>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</si>
  <si>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</si>
  <si>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</si>
  <si>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</si>
  <si>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</si>
  <si>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</si>
  <si>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</si>
  <si>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</si>
  <si>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</si>
  <si>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</si>
  <si>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</si>
  <si>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</si>
  <si>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</si>
  <si>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</si>
  <si>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</si>
  <si>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</si>
  <si>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</si>
  <si>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</si>
  <si>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</si>
  <si>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</si>
  <si>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</si>
  <si>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</si>
  <si>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</si>
  <si>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</si>
  <si>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</si>
  <si>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</si>
  <si>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</si>
  <si>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</si>
  <si>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</si>
  <si>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</si>
  <si>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</si>
  <si>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</si>
  <si>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</si>
  <si>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</si>
  <si>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</si>
  <si>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</si>
  <si>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</si>
  <si>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</si>
  <si>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</si>
  <si>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</si>
  <si>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</si>
  <si>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</si>
  <si>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</si>
  <si>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</si>
  <si>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</si>
  <si>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</si>
  <si>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</si>
  <si>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</si>
  <si>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</si>
  <si>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</si>
  <si>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</si>
  <si>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</si>
  <si>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</si>
  <si>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</si>
  <si>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</si>
  <si>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</si>
  <si>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</si>
  <si>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</si>
  <si>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</si>
  <si>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</si>
  <si>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</si>
  <si>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</si>
  <si>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</si>
  <si>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</si>
  <si>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</si>
  <si>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</si>
  <si>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</si>
  <si>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</si>
  <si>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</si>
  <si>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</si>
  <si>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</si>
  <si>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</si>
  <si>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</si>
  <si>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</si>
  <si>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</si>
  <si>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</si>
  <si>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</si>
  <si>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</si>
  <si>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</si>
  <si>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</si>
  <si>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</si>
  <si>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</si>
  <si>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</si>
  <si>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</si>
  <si>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</si>
  <si>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</si>
  <si>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</si>
  <si>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</si>
  <si>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</si>
  <si>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</si>
  <si>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</si>
  <si>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</si>
  <si>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</si>
  <si>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</si>
  <si>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</si>
  <si>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</si>
  <si>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</si>
  <si>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</si>
  <si>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</si>
  <si>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</si>
  <si>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</si>
  <si>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</si>
  <si>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</si>
  <si>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</si>
  <si>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</si>
  <si>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</si>
  <si>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</si>
  <si>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</si>
  <si>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</si>
  <si>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</si>
  <si>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</si>
  <si>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</si>
  <si>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</si>
  <si>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</si>
  <si>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</si>
  <si>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</si>
  <si>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</si>
  <si>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</si>
  <si>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</si>
  <si>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</si>
  <si>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</si>
  <si>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</si>
  <si>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</si>
  <si>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</si>
  <si>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</si>
  <si>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</si>
  <si>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</si>
  <si>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</si>
  <si>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</si>
  <si>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</si>
  <si>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</si>
  <si>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</si>
  <si>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</si>
  <si>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</si>
  <si>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</si>
  <si>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</si>
  <si>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</si>
  <si>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</si>
  <si>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</si>
  <si>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</si>
  <si>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</si>
  <si>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</si>
  <si>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</si>
  <si>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</si>
  <si>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</si>
  <si>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</si>
  <si>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</si>
  <si>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</si>
  <si>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</si>
  <si>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</si>
  <si>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</si>
  <si>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</si>
  <si>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</si>
  <si>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</si>
  <si>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</si>
  <si>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</si>
  <si>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</si>
  <si>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</si>
  <si>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</si>
  <si>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</si>
  <si>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</si>
  <si>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</si>
  <si>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</si>
  <si>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</si>
  <si>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</si>
  <si>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</si>
  <si>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</si>
  <si>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</si>
  <si>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</si>
  <si>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</si>
  <si>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</si>
  <si>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</si>
  <si>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</si>
  <si>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</si>
  <si>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</si>
  <si>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</si>
  <si>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</si>
  <si>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</si>
  <si>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</si>
  <si>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</si>
  <si>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</si>
  <si>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</si>
  <si>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</si>
  <si>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</si>
  <si>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</si>
  <si>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</si>
  <si>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</si>
  <si>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</si>
  <si>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</si>
  <si>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</si>
  <si>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</si>
  <si>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</si>
  <si>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</si>
  <si>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</si>
  <si>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</si>
  <si>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</si>
  <si>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</si>
  <si>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</si>
  <si>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</si>
  <si>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</si>
  <si>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</si>
  <si>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</si>
  <si>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</si>
  <si>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</si>
  <si>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</si>
  <si>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</si>
  <si>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</si>
  <si>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</si>
  <si>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</si>
  <si>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</si>
  <si>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</si>
  <si>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</si>
  <si>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</si>
  <si>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</si>
  <si>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</si>
  <si>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</si>
  <si>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</si>
  <si>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</si>
  <si>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</si>
  <si>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</si>
  <si>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</si>
  <si>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</si>
  <si>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</si>
  <si>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</si>
  <si>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</si>
  <si>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</si>
  <si>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</si>
  <si>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</si>
  <si>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</si>
  <si>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</si>
  <si>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</si>
  <si>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</si>
  <si>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</si>
  <si>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</si>
  <si>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</si>
  <si>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</si>
  <si>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</si>
  <si>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</si>
  <si>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</si>
  <si>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</si>
  <si>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</si>
  <si>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</si>
  <si>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</si>
  <si>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</si>
  <si>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</si>
  <si>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</si>
  <si>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</si>
  <si>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</si>
  <si>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</si>
  <si>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</si>
  <si>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</si>
  <si>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</si>
  <si>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</si>
  <si>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</si>
  <si>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</si>
  <si>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</si>
  <si>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</si>
  <si>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</si>
  <si>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</si>
  <si>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</si>
  <si>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</si>
  <si>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</si>
  <si>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</si>
  <si>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</si>
  <si>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</si>
  <si>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</si>
  <si>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</si>
  <si>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</si>
  <si>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</si>
  <si>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</si>
  <si>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</si>
  <si>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</si>
  <si>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</si>
  <si>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</si>
  <si>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</si>
  <si>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</si>
  <si>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</si>
  <si>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</si>
  <si>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</si>
  <si>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</si>
  <si>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</si>
  <si>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</si>
  <si>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</si>
  <si>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</si>
  <si>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</si>
  <si>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</si>
  <si>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</si>
  <si>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</si>
  <si>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</si>
  <si>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</si>
  <si>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</si>
  <si>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</si>
  <si>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</si>
  <si>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</si>
  <si>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</si>
  <si>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</si>
  <si>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</si>
  <si>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</si>
  <si>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</si>
  <si>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</si>
  <si>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</si>
  <si>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</si>
  <si>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</si>
  <si>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</si>
  <si>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</si>
  <si>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</si>
  <si>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</si>
  <si>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</si>
  <si>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</si>
  <si>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</si>
  <si>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</si>
  <si>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</si>
  <si>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</si>
  <si>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</si>
  <si>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</si>
  <si>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</si>
  <si>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</si>
  <si>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</si>
  <si>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</si>
  <si>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</si>
  <si>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</si>
  <si>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</si>
  <si>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</si>
  <si>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</si>
  <si>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</si>
  <si>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</si>
  <si>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</si>
  <si>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</si>
  <si>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</si>
  <si>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</si>
  <si>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</si>
  <si>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</si>
  <si>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</si>
  <si>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</si>
  <si>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</si>
  <si>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</si>
  <si>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</si>
  <si>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</si>
  <si>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</si>
  <si>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</si>
  <si>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</si>
  <si>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</si>
  <si>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</si>
  <si>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</si>
  <si>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</si>
  <si>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</si>
  <si>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</si>
  <si>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</si>
  <si>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</si>
  <si>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</si>
  <si>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</si>
  <si>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</si>
  <si>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</si>
  <si>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</si>
  <si>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</si>
  <si>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</si>
  <si>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</si>
  <si>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</si>
  <si>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</si>
  <si>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</si>
  <si>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</si>
  <si>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</si>
  <si>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</si>
  <si>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</si>
  <si>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</si>
  <si>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</si>
  <si>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</si>
  <si>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</si>
  <si>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</si>
  <si>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</si>
  <si>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</si>
  <si>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</si>
  <si>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</si>
  <si>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</si>
  <si>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</si>
  <si>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</si>
  <si>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</si>
  <si>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</si>
  <si>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</si>
  <si>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</si>
  <si>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</si>
  <si>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</si>
  <si>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</si>
  <si>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</si>
  <si>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</si>
  <si>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</si>
  <si>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</si>
  <si>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</si>
  <si>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</si>
  <si>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</si>
  <si>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</si>
  <si>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</si>
  <si>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</si>
  <si>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</si>
  <si>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</si>
  <si>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</si>
  <si>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</si>
  <si>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</si>
  <si>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</si>
  <si>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</si>
  <si>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</si>
  <si>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</si>
  <si>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</si>
  <si>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</si>
  <si>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</si>
  <si>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</si>
  <si>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</si>
  <si>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</si>
  <si>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</si>
  <si>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</si>
  <si>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</si>
  <si>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</si>
  <si>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</si>
  <si>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</si>
  <si>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</si>
  <si>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</si>
  <si>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</si>
  <si>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</si>
  <si>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</si>
  <si>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</si>
  <si>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</si>
  <si>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</si>
  <si>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</si>
  <si>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</si>
  <si>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</si>
  <si>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</si>
  <si>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</si>
  <si>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</si>
  <si>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</si>
  <si>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</si>
  <si>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</si>
  <si>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</si>
  <si>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</si>
  <si>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</si>
  <si>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</si>
  <si>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</si>
  <si>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</si>
  <si>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</si>
  <si>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</si>
  <si>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</si>
  <si>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</si>
  <si>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</si>
  <si>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</si>
  <si>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</si>
  <si>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</si>
  <si>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</si>
  <si>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</si>
  <si>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</si>
  <si>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</si>
  <si>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</si>
  <si>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</si>
  <si>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</si>
  <si>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</si>
  <si>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</si>
  <si>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</si>
  <si>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</si>
  <si>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</si>
  <si>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</si>
  <si>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</si>
  <si>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</si>
  <si>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</si>
  <si>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</si>
  <si>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</si>
  <si>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</si>
  <si>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</si>
  <si>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</si>
  <si>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</si>
  <si>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</si>
  <si>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</si>
  <si>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</si>
  <si>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</si>
  <si>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</si>
  <si>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</si>
  <si>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</si>
  <si>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</si>
  <si>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</si>
  <si>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</si>
  <si>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</si>
  <si>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</si>
  <si>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</si>
  <si>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</si>
  <si>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</si>
  <si>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</si>
  <si>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</si>
  <si>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</si>
  <si>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</si>
  <si>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</si>
  <si>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</si>
  <si>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</si>
  <si>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</si>
  <si>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</si>
  <si>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</si>
  <si>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</si>
  <si>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</si>
  <si>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</si>
  <si>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</si>
  <si>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</si>
  <si>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</si>
  <si>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</si>
  <si>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</si>
  <si>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</si>
  <si>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</si>
  <si>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</si>
  <si>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</si>
  <si>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</si>
  <si>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</si>
  <si>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</si>
  <si>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</si>
  <si>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</si>
  <si>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</si>
  <si>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</si>
  <si>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</si>
  <si>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</si>
  <si>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</si>
  <si>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</si>
  <si>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</si>
  <si>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</si>
  <si>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</si>
  <si>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</si>
  <si>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</si>
  <si>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</si>
  <si>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</si>
  <si>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</si>
  <si>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</si>
  <si>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</si>
  <si>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</si>
  <si>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</si>
  <si>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</si>
  <si>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</si>
  <si>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</si>
  <si>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</si>
  <si>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</si>
  <si>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</si>
  <si>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</si>
  <si>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</si>
  <si>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</si>
  <si>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</si>
  <si>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</si>
  <si>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</si>
  <si>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</si>
  <si>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</si>
  <si>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</si>
  <si>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</si>
  <si>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</si>
  <si>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</si>
  <si>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</si>
  <si>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</si>
  <si>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</si>
  <si>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</si>
  <si>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</si>
  <si>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</si>
  <si>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</si>
  <si>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</si>
  <si>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</si>
  <si>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</si>
  <si>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</si>
  <si>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</si>
  <si>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</si>
  <si>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</si>
  <si>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</si>
  <si>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</si>
  <si>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</si>
  <si>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</si>
  <si>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</si>
  <si>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</si>
  <si>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</si>
  <si>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</si>
  <si>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</si>
  <si>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</si>
  <si>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</si>
  <si>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</si>
  <si>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</si>
  <si>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</si>
  <si>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</si>
  <si>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</si>
  <si>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</si>
  <si>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</si>
  <si>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</si>
  <si>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</si>
  <si>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</si>
  <si>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</si>
  <si>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</si>
  <si>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</si>
  <si>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</si>
  <si>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</si>
  <si>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</si>
  <si>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</si>
  <si>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</si>
  <si>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</si>
  <si>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</si>
  <si>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</si>
  <si>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</si>
  <si>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</si>
  <si>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</si>
  <si>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</si>
  <si>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</si>
  <si>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</si>
  <si>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</si>
  <si>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</si>
  <si>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</si>
  <si>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</si>
  <si>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</si>
  <si>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</si>
  <si>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</si>
  <si>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</si>
  <si>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</si>
  <si>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</si>
  <si>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</si>
  <si>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</si>
  <si>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</si>
  <si>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</si>
  <si>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</si>
  <si>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</si>
  <si>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</si>
  <si>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</si>
  <si>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</si>
  <si>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</si>
  <si>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</si>
  <si>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</si>
  <si>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</si>
  <si>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</si>
  <si>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</si>
  <si>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</si>
  <si>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</si>
  <si>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</si>
  <si>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</si>
  <si>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</si>
  <si>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</si>
  <si>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</si>
  <si>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</si>
  <si>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</si>
  <si>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</si>
  <si>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</si>
  <si>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</si>
  <si>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</si>
  <si>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</si>
  <si>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</si>
  <si>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</si>
  <si>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</si>
  <si>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</si>
  <si>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</si>
  <si>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</si>
  <si>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</si>
  <si>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</si>
  <si>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</si>
  <si>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</si>
  <si>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</si>
  <si>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</si>
  <si>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</si>
  <si>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</si>
  <si>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</si>
  <si>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</si>
  <si>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</si>
  <si>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</si>
  <si>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</si>
  <si>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</si>
  <si>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</si>
  <si>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</si>
  <si>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</si>
  <si>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</si>
  <si>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</si>
  <si>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</si>
  <si>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</si>
  <si>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</si>
  <si>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</si>
  <si>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</si>
  <si>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</si>
  <si>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</si>
  <si>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</si>
  <si>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</si>
  <si>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</si>
  <si>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</si>
  <si>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</si>
  <si>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</si>
  <si>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</si>
  <si>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</si>
  <si>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</si>
  <si>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</si>
  <si>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</si>
  <si>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</si>
  <si>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</si>
  <si>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</si>
  <si>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</si>
  <si>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</si>
  <si>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</si>
  <si>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</si>
  <si>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</si>
  <si>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</si>
  <si>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</si>
  <si>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</si>
  <si>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</si>
  <si>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</si>
  <si>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</si>
  <si>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</si>
  <si>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</si>
  <si>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</si>
  <si>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</si>
  <si>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</si>
  <si>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</si>
  <si>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</si>
  <si>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</si>
  <si>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</si>
  <si>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</si>
  <si>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</si>
  <si>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</si>
  <si>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</si>
  <si>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</si>
  <si>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</si>
  <si>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</si>
  <si>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</si>
  <si>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</si>
  <si>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</si>
  <si>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</si>
  <si>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</si>
  <si>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</si>
  <si>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</si>
  <si>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</si>
  <si>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</si>
  <si>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</si>
  <si>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</si>
  <si>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</si>
  <si>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</si>
  <si>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</si>
  <si>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</si>
  <si>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</si>
  <si>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</si>
  <si>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</si>
  <si>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</si>
  <si>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</si>
  <si>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</si>
  <si>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</si>
  <si>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</si>
  <si>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</si>
  <si>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</si>
  <si>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</si>
  <si>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</si>
  <si>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</si>
  <si>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</si>
  <si>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</si>
  <si>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</si>
  <si>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</si>
  <si>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</si>
  <si>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</si>
  <si>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</si>
  <si>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</si>
  <si>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</si>
  <si>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</si>
  <si>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</si>
  <si>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</si>
  <si>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</si>
  <si>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</si>
  <si>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</si>
  <si>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</si>
  <si>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</si>
  <si>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</si>
  <si>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</si>
  <si>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</si>
  <si>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</si>
  <si>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</si>
  <si>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</si>
  <si>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</si>
  <si>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</si>
  <si>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</si>
  <si>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</si>
  <si>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</si>
  <si>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</si>
  <si>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</si>
  <si>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</si>
  <si>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</si>
  <si>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</si>
  <si>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</si>
  <si>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</si>
  <si>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</si>
  <si>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</si>
  <si>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</si>
  <si>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</si>
  <si>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</si>
  <si>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</si>
  <si>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</si>
  <si>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</si>
  <si>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</si>
  <si>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</si>
  <si>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</si>
  <si>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</si>
  <si>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</si>
  <si>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</si>
  <si>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</si>
  <si>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</si>
  <si>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</si>
  <si>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</si>
  <si>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</si>
  <si>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</si>
  <si>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</si>
  <si>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</si>
  <si>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</si>
  <si>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</si>
  <si>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</si>
  <si>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</si>
  <si>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</si>
  <si>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</si>
  <si>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</si>
  <si>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</si>
  <si>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</si>
  <si>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</si>
  <si>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</si>
  <si>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</si>
  <si>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</si>
  <si>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</si>
  <si>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</si>
  <si>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</si>
  <si>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</si>
  <si>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</si>
  <si>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</si>
  <si>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</si>
  <si>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</si>
  <si>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</si>
  <si>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</si>
  <si>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</si>
  <si>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</si>
  <si>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</si>
  <si>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</si>
  <si>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</si>
  <si>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</si>
  <si>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</si>
  <si>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</si>
  <si>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</si>
  <si>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</si>
  <si>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</si>
  <si>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</si>
  <si>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</si>
  <si>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</si>
  <si>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</si>
  <si>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</si>
  <si>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</si>
  <si>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</si>
  <si>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</si>
  <si>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</si>
  <si>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</si>
  <si>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</si>
  <si>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</si>
  <si>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</si>
  <si>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</si>
  <si>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</si>
  <si>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</si>
  <si>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</si>
  <si>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</si>
  <si>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</si>
  <si>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</si>
  <si>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</si>
  <si>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</si>
  <si>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</si>
  <si>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</si>
  <si>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</si>
  <si>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</si>
  <si>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</si>
  <si>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</si>
  <si>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</si>
  <si>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</si>
  <si>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</si>
  <si>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</si>
  <si>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</si>
  <si>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</si>
  <si>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</si>
  <si>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</si>
  <si>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</si>
  <si>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</si>
  <si>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</si>
  <si>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</si>
  <si>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</si>
  <si>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</si>
  <si>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</si>
  <si>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</si>
  <si>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</si>
  <si>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</si>
  <si>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</si>
  <si>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</si>
  <si>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</si>
  <si>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</si>
  <si>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</si>
  <si>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</si>
  <si>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</si>
  <si>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</si>
  <si>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</si>
  <si>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</si>
  <si>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</si>
  <si>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</si>
  <si>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</si>
  <si>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</si>
  <si>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</si>
  <si>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</si>
  <si>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</si>
  <si>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</si>
  <si>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</si>
  <si>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</si>
  <si>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</si>
  <si>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</si>
  <si>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</si>
  <si>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</si>
  <si>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</si>
  <si>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</si>
  <si>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</si>
  <si>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</si>
  <si>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</si>
  <si>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</si>
  <si>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</si>
  <si>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</si>
  <si>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</si>
  <si>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</si>
  <si>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</si>
  <si>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</si>
  <si>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</si>
  <si>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</si>
  <si>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</si>
  <si>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</si>
  <si>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</si>
  <si>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</si>
  <si>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</si>
  <si>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</si>
  <si>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</si>
  <si>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</si>
  <si>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</si>
  <si>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</si>
  <si>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</si>
  <si>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</si>
  <si>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</si>
  <si>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</si>
  <si>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</si>
  <si>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</si>
  <si>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</si>
  <si>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</si>
  <si>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</si>
  <si>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</si>
  <si>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</si>
  <si>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</si>
  <si>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</si>
  <si>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</si>
  <si>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</si>
  <si>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</si>
  <si>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</si>
  <si>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</si>
  <si>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</si>
  <si>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</si>
  <si>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</si>
  <si>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</si>
  <si>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</si>
  <si>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</si>
  <si>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</si>
  <si>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</si>
  <si>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</si>
  <si>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</si>
  <si>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</si>
  <si>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</si>
  <si>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</si>
  <si>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</si>
  <si>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</si>
  <si>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</si>
  <si>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</si>
  <si>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</si>
  <si>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</si>
  <si>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</si>
  <si>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</si>
  <si>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</si>
  <si>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</si>
  <si>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</si>
  <si>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</si>
  <si>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</si>
  <si>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</si>
  <si>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</si>
  <si>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</si>
  <si>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</si>
  <si>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</si>
  <si>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</si>
  <si>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</si>
  <si>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</si>
  <si>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</si>
  <si>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</si>
  <si>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</si>
  <si>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</si>
  <si>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</si>
  <si>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</si>
  <si>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</si>
  <si>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</si>
  <si>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</si>
  <si>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</si>
  <si>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</si>
  <si>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</si>
  <si>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</si>
  <si>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</si>
  <si>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</si>
  <si>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</si>
  <si>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</si>
  <si>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</si>
  <si>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</si>
  <si>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</si>
  <si>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</si>
  <si>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</si>
  <si>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</si>
  <si>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</si>
  <si>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</si>
  <si>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</si>
  <si>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</si>
  <si>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</si>
  <si>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</si>
  <si>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</si>
  <si>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</si>
  <si>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</si>
  <si>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</si>
  <si>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</si>
  <si>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</si>
  <si>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</si>
  <si>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</si>
  <si>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</si>
  <si>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</si>
  <si>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</si>
  <si>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</si>
  <si>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</si>
  <si>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</si>
  <si>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</si>
  <si>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</si>
  <si>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</si>
  <si>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</si>
  <si>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</si>
  <si>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</si>
  <si>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</si>
  <si>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</si>
  <si>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</si>
  <si>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</si>
  <si>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</si>
  <si>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</si>
  <si>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</si>
  <si>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</si>
  <si>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</si>
  <si>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</si>
  <si>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</si>
  <si>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</si>
  <si>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</si>
  <si>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</si>
  <si>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</si>
  <si>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</si>
  <si>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</si>
  <si>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</si>
  <si>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</si>
  <si>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</si>
  <si>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</si>
  <si>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</si>
  <si>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</si>
  <si>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</si>
  <si>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</si>
  <si>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</si>
  <si>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</si>
  <si>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</si>
  <si>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</si>
  <si>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</si>
  <si>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</si>
  <si>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</si>
  <si>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</si>
  <si>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</si>
  <si>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</si>
  <si>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</si>
  <si>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</si>
  <si>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</si>
  <si>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</si>
  <si>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</si>
  <si>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</si>
  <si>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</si>
  <si>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</si>
  <si>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</si>
  <si>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</si>
  <si>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</si>
  <si>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</si>
  <si>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</si>
  <si>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</si>
  <si>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</si>
  <si>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</si>
  <si>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</si>
  <si>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</si>
  <si>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</si>
  <si>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</si>
  <si>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</si>
  <si>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</si>
  <si>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</si>
  <si>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</si>
  <si>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</si>
  <si>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</si>
  <si>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</si>
  <si>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</si>
  <si>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</si>
  <si>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</si>
  <si>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</si>
  <si>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</si>
  <si>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</si>
  <si>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</si>
  <si>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</si>
  <si>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</si>
  <si>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</si>
  <si>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</si>
  <si>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</si>
  <si>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</si>
  <si>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</si>
  <si>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</si>
  <si>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</si>
  <si>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</si>
  <si>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</si>
  <si>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</si>
  <si>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</si>
  <si>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</si>
  <si>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</si>
  <si>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</si>
  <si>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</si>
  <si>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</si>
  <si>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</si>
  <si>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</si>
  <si>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</si>
  <si>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</si>
  <si>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</si>
  <si>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</si>
  <si>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</si>
  <si>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</si>
  <si>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</si>
  <si>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</si>
  <si>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</si>
  <si>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</si>
  <si>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</si>
  <si>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</si>
  <si>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</si>
  <si>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</si>
  <si>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</si>
  <si>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</si>
  <si>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</si>
  <si>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</si>
  <si>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</si>
  <si>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</si>
  <si>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</si>
  <si>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</si>
  <si>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</si>
  <si>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</si>
  <si>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</si>
  <si>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</si>
  <si>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</si>
  <si>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</si>
  <si>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</si>
  <si>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</si>
  <si>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</si>
  <si>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</si>
  <si>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</si>
  <si>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</si>
  <si>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</si>
  <si>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</si>
  <si>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</si>
  <si>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</si>
  <si>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</si>
  <si>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</si>
  <si>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</si>
  <si>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</si>
  <si>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</si>
  <si>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</si>
  <si>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</si>
  <si>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</si>
  <si>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</si>
  <si>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</si>
  <si>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</si>
  <si>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</si>
  <si>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</si>
  <si>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</si>
  <si>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</si>
  <si>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</si>
  <si>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</si>
  <si>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</si>
  <si>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</si>
  <si>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</si>
  <si>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</si>
  <si>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</si>
  <si>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</si>
  <si>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</si>
  <si>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</si>
  <si>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</si>
  <si>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</si>
  <si>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</si>
  <si>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</si>
  <si>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</si>
  <si>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</si>
  <si>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</si>
  <si>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</si>
  <si>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</si>
  <si>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</si>
  <si>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</si>
  <si>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</si>
  <si>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</si>
  <si>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</si>
  <si>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</si>
  <si>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</si>
  <si>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</si>
  <si>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</si>
  <si>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</si>
  <si>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</si>
  <si>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</si>
  <si>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</si>
  <si>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</si>
  <si>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</si>
  <si>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</si>
  <si>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</si>
  <si>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</si>
  <si>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</si>
  <si>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</si>
  <si>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</si>
  <si>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</si>
  <si>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</si>
  <si>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</si>
  <si>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</si>
  <si>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</si>
  <si>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</si>
  <si>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</si>
  <si>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</si>
  <si>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</si>
  <si>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</si>
  <si>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</si>
  <si>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</si>
  <si>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</si>
  <si>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</si>
  <si>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</si>
  <si>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</si>
  <si>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</si>
  <si>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</si>
  <si>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</si>
  <si>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</si>
  <si>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</si>
  <si>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</si>
  <si>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</si>
  <si>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</si>
  <si>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</si>
  <si>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</si>
  <si>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</si>
  <si>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</si>
  <si>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</si>
  <si>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</si>
  <si>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</si>
  <si>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</si>
  <si>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</si>
  <si>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</si>
  <si>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</si>
  <si>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</si>
  <si>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</si>
  <si>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</si>
  <si>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</si>
  <si>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</si>
  <si>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</si>
  <si>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</si>
  <si>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</si>
  <si>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</si>
  <si>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</si>
  <si>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</si>
  <si>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</si>
  <si>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</si>
  <si>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</si>
  <si>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</si>
  <si>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</si>
  <si>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</si>
  <si>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</si>
  <si>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</si>
  <si>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</si>
  <si>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</si>
  <si>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</si>
  <si>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</si>
  <si>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</si>
  <si>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</si>
  <si>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</si>
  <si>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</si>
  <si>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</si>
  <si>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</si>
  <si>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</si>
  <si>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</si>
  <si>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</si>
  <si>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</si>
  <si>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</si>
  <si>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</si>
  <si>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</si>
  <si>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</si>
  <si>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</si>
  <si>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</si>
  <si>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</si>
  <si>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</si>
  <si>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</si>
  <si>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</si>
  <si>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</si>
  <si>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</si>
  <si>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</si>
  <si>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</si>
  <si>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</si>
  <si>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</si>
  <si>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</si>
  <si>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</si>
  <si>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</si>
  <si>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</si>
  <si>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</si>
  <si>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</si>
  <si>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</si>
  <si>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</si>
  <si>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</si>
  <si>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</si>
  <si>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</si>
  <si>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</si>
  <si>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</si>
  <si>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</si>
  <si>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</si>
  <si>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</si>
  <si>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</si>
  <si>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</si>
  <si>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</si>
  <si>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</si>
  <si>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</si>
  <si>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</si>
  <si>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</si>
  <si>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</si>
  <si>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</si>
  <si>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</si>
  <si>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</si>
  <si>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</si>
  <si>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</si>
  <si>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</si>
  <si>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</si>
  <si>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</si>
  <si>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</si>
  <si>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</si>
  <si>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</si>
  <si>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</si>
  <si>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</si>
  <si>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</si>
  <si>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</si>
  <si>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</si>
  <si>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</si>
  <si>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</si>
  <si>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</si>
  <si>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</si>
  <si>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</si>
  <si>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</si>
  <si>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</si>
  <si>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</si>
  <si>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</si>
  <si>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</si>
  <si>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</si>
  <si>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</si>
  <si>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</si>
  <si>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</si>
  <si>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</si>
  <si>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</si>
  <si>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</si>
  <si>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</si>
  <si>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</si>
  <si>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</si>
  <si>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</si>
  <si>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</si>
  <si>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</si>
  <si>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</si>
  <si>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</si>
  <si>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</si>
  <si>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</si>
  <si>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</si>
  <si>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</si>
  <si>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</si>
  <si>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</si>
  <si>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</si>
  <si>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</si>
  <si>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</si>
  <si>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</si>
  <si>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</si>
  <si>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</si>
  <si>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</si>
  <si>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</si>
  <si>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</si>
  <si>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</si>
  <si>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</si>
  <si>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</si>
  <si>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</si>
  <si>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</si>
  <si>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</si>
  <si>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</si>
  <si>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</si>
  <si>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</si>
  <si>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</si>
  <si>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</si>
  <si>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</si>
  <si>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</si>
  <si>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</si>
  <si>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</si>
  <si>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</si>
  <si>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</si>
  <si>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</si>
  <si>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</si>
  <si>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</si>
  <si>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</si>
  <si>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</si>
  <si>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</si>
  <si>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</si>
  <si>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</si>
  <si>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</si>
  <si>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</si>
  <si>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</si>
  <si>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</si>
  <si>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</si>
  <si>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</si>
  <si>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</si>
  <si>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</si>
  <si>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</si>
  <si>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</si>
  <si>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</si>
  <si>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</si>
  <si>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</si>
  <si>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</si>
  <si>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</si>
  <si>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</si>
  <si>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</si>
  <si>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</si>
  <si>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</si>
  <si>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</si>
  <si>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</si>
  <si>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</si>
  <si>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</si>
  <si>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</si>
  <si>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</si>
  <si>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</si>
  <si>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</si>
  <si>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</si>
  <si>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</si>
  <si>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</si>
  <si>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</si>
  <si>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</si>
  <si>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</si>
  <si>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</si>
  <si>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</si>
  <si>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</si>
  <si>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</si>
  <si>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</si>
  <si>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</si>
  <si>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</si>
  <si>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</si>
  <si>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</si>
  <si>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</si>
  <si>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</si>
  <si>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</si>
  <si>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</si>
  <si>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</si>
  <si>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</si>
  <si>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</si>
  <si>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</si>
  <si>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</si>
  <si>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</si>
  <si>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</si>
  <si>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</si>
  <si>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</si>
  <si>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</si>
  <si>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</si>
  <si>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</si>
  <si>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</si>
  <si>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</si>
  <si>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</si>
  <si>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</si>
  <si>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</si>
  <si>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</si>
  <si>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</si>
  <si>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</si>
  <si>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</si>
  <si>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</si>
  <si>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</si>
  <si>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</si>
  <si>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</si>
  <si>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</si>
  <si>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</si>
  <si>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</si>
  <si>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</si>
  <si>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</si>
  <si>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</si>
  <si>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</si>
  <si>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</si>
  <si>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</si>
  <si>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</si>
  <si>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</si>
  <si>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</si>
  <si>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</si>
  <si>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</si>
  <si>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</si>
  <si>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</si>
  <si>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</si>
  <si>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</si>
  <si>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</si>
  <si>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</si>
  <si>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</si>
  <si>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</si>
  <si>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</si>
  <si>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</si>
  <si>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</si>
  <si>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</si>
  <si>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</si>
  <si>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</si>
  <si>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</si>
  <si>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</si>
  <si>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</si>
  <si>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</si>
  <si>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</si>
  <si>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</si>
  <si>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</si>
  <si>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</si>
  <si>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</si>
  <si>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</si>
  <si>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</si>
  <si>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</si>
  <si>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</si>
  <si>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</si>
  <si>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</si>
  <si>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</si>
  <si>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</si>
  <si>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</si>
  <si>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</si>
  <si>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</si>
  <si>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</si>
  <si>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</si>
  <si>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</si>
  <si>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</si>
  <si>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</si>
  <si>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</si>
  <si>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</si>
  <si>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</si>
  <si>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</si>
  <si>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</si>
  <si>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</si>
  <si>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</si>
  <si>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</si>
  <si>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</si>
  <si>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</si>
  <si>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</si>
  <si>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</si>
  <si>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</si>
  <si>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</si>
  <si>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</si>
  <si>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</si>
  <si>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</si>
  <si>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</si>
  <si>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</si>
  <si>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</si>
  <si>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</si>
  <si>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</si>
  <si>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</si>
  <si>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</si>
  <si>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</si>
  <si>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</si>
  <si>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</si>
  <si>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</si>
  <si>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</si>
  <si>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</si>
  <si>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</si>
  <si>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</si>
  <si>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</si>
  <si>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</si>
  <si>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</si>
  <si>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</si>
  <si>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</si>
  <si>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</si>
  <si>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</si>
  <si>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</si>
  <si>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</si>
  <si>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</si>
  <si>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</si>
  <si>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</si>
  <si>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</si>
  <si>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</si>
  <si>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</si>
  <si>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</si>
  <si>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</si>
  <si>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</si>
  <si>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</si>
  <si>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</si>
  <si>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</si>
  <si>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</si>
  <si>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</si>
  <si>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</si>
  <si>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</si>
  <si>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</si>
  <si>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</si>
  <si>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</si>
  <si>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</si>
  <si>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</si>
  <si>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</si>
  <si>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</si>
  <si>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</si>
  <si>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</si>
  <si>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</si>
  <si>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</si>
  <si>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</si>
  <si>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</si>
  <si>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</si>
  <si>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</si>
  <si>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</si>
  <si>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</si>
  <si>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</si>
  <si>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</si>
  <si>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</si>
  <si>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</si>
  <si>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</si>
  <si>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</si>
  <si>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</si>
  <si>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</si>
  <si>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</si>
  <si>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</si>
  <si>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</si>
  <si>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</si>
  <si>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</si>
  <si>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</si>
  <si>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</si>
  <si>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</si>
  <si>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</si>
  <si>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</si>
  <si>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</si>
  <si>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</si>
  <si>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</si>
  <si>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</si>
  <si>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</si>
  <si>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</si>
  <si>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</si>
  <si>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</si>
  <si>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</si>
  <si>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</si>
  <si>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</si>
  <si>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</si>
  <si>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</si>
  <si>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</si>
  <si>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</si>
  <si>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</si>
  <si>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</si>
  <si>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</si>
  <si>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</si>
  <si>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</si>
  <si>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</si>
  <si>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</si>
  <si>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</si>
  <si>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</si>
  <si>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</si>
  <si>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</si>
  <si>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</si>
  <si>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</si>
  <si>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</si>
  <si>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</si>
  <si>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</si>
  <si>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</si>
  <si>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</si>
  <si>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</si>
  <si>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</si>
  <si>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</si>
  <si>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</si>
  <si>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</si>
  <si>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</si>
  <si>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</si>
  <si>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</si>
  <si>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</si>
  <si>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</si>
  <si>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</si>
  <si>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</si>
  <si>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</si>
  <si>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</si>
  <si>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</si>
  <si>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</si>
  <si>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</si>
  <si>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</si>
  <si>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</si>
  <si>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</si>
  <si>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</si>
  <si>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</si>
  <si>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</si>
  <si>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</si>
  <si>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</si>
  <si>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</si>
  <si>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</si>
  <si>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</si>
  <si>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</si>
  <si>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</si>
  <si>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</si>
  <si>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</si>
  <si>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</si>
  <si>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</si>
  <si>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</si>
  <si>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</si>
  <si>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</si>
  <si>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</si>
  <si>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</si>
  <si>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</si>
  <si>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</si>
  <si>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</si>
  <si>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</si>
  <si>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</si>
  <si>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</si>
  <si>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</si>
  <si>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</si>
  <si>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</si>
  <si>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</si>
  <si>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</si>
  <si>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</si>
  <si>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</si>
  <si>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</si>
  <si>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</si>
  <si>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</si>
  <si>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</si>
  <si>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</si>
  <si>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</si>
  <si>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</si>
  <si>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</si>
  <si>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</si>
  <si>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</si>
  <si>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</si>
  <si>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</si>
  <si>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</si>
  <si>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</si>
  <si>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</si>
  <si>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</si>
  <si>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</si>
  <si>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</si>
  <si>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</si>
  <si>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</si>
  <si>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</si>
  <si>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</si>
  <si>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</si>
  <si>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</si>
  <si>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</si>
  <si>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</si>
  <si>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</si>
  <si>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</si>
  <si>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</si>
  <si>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</si>
  <si>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</si>
  <si>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</si>
  <si>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</si>
  <si>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</si>
  <si>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</si>
  <si>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</si>
  <si>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</si>
  <si>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</si>
  <si>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</si>
  <si>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</si>
  <si>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</si>
  <si>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</si>
  <si>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</si>
  <si>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</si>
  <si>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</si>
  <si>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</si>
  <si>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</si>
  <si>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</si>
  <si>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</si>
  <si>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</si>
  <si>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</si>
  <si>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</si>
  <si>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</si>
  <si>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</si>
  <si>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</si>
  <si>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</si>
  <si>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</si>
  <si>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</si>
  <si>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</si>
  <si>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</si>
  <si>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</si>
  <si>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</si>
  <si>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</si>
  <si>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</si>
  <si>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</si>
  <si>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</si>
  <si>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</si>
  <si>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</si>
  <si>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</si>
  <si>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</si>
  <si>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</si>
  <si>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</si>
  <si>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</si>
  <si>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</si>
  <si>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</si>
  <si>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</si>
  <si>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</si>
  <si>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</si>
  <si>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</si>
  <si>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</si>
  <si>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</si>
  <si>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</si>
  <si>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</si>
  <si>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</si>
  <si>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</si>
  <si>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</si>
  <si>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</si>
  <si>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</si>
  <si>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</si>
  <si>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</si>
  <si>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</si>
  <si>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</si>
  <si>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</si>
  <si>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</si>
  <si>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</si>
  <si>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</si>
  <si>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</si>
  <si>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</si>
  <si>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</si>
  <si>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</si>
  <si>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</si>
  <si>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</si>
  <si>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</si>
  <si>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</si>
  <si>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</si>
  <si>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</si>
  <si>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</si>
  <si>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</si>
  <si>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</si>
  <si>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</si>
  <si>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</si>
  <si>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</si>
  <si>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</si>
  <si>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</si>
  <si>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</si>
  <si>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</si>
  <si>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</si>
  <si>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</si>
  <si>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</si>
  <si>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</si>
  <si>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</si>
  <si>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</si>
  <si>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</si>
  <si>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</si>
  <si>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</si>
  <si>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</si>
  <si>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</si>
  <si>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</si>
  <si>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</si>
  <si>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</si>
  <si>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</si>
  <si>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</si>
  <si>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</si>
  <si>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</si>
  <si>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</si>
  <si>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</si>
  <si>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</si>
  <si>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</si>
  <si>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</si>
  <si>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</si>
  <si>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</si>
  <si>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</si>
  <si>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</si>
  <si>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</si>
  <si>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</si>
  <si>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</si>
  <si>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</si>
  <si>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</si>
  <si>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</si>
  <si>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</si>
  <si>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</si>
  <si>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</si>
  <si>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</si>
  <si>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</si>
  <si>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</si>
  <si>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</si>
  <si>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</si>
  <si>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</si>
  <si>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</si>
  <si>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</si>
  <si>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</si>
  <si>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</si>
  <si>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</si>
  <si>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</si>
  <si>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</si>
  <si>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</si>
  <si>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</si>
  <si>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</si>
  <si>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</si>
  <si>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</si>
  <si>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</si>
  <si>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</si>
  <si>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</si>
  <si>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</si>
  <si>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</si>
  <si>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</si>
  <si>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</si>
  <si>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</si>
  <si>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</si>
  <si>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</si>
  <si>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</si>
  <si>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</si>
  <si>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</si>
  <si>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</si>
  <si>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</si>
  <si>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</si>
  <si>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</si>
  <si>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</si>
  <si>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</si>
  <si>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</si>
  <si>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</si>
  <si>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</si>
  <si>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</si>
  <si>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</si>
  <si>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</si>
  <si>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</si>
  <si>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</si>
  <si>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</si>
  <si>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</si>
  <si>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</si>
  <si>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</si>
  <si>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</si>
  <si>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</si>
  <si>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</si>
  <si>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</si>
  <si>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</si>
  <si>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</si>
  <si>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</si>
  <si>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</si>
  <si>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</si>
  <si>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</si>
  <si>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</si>
  <si>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</si>
  <si>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</si>
  <si>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</si>
  <si>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</si>
  <si>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</si>
  <si>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</si>
  <si>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</si>
  <si>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</si>
  <si>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</si>
  <si>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</si>
  <si>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</si>
  <si>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</si>
  <si>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</si>
  <si>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</si>
  <si>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</si>
  <si>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</si>
  <si>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</si>
  <si>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</si>
  <si>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</si>
  <si>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</si>
  <si>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</si>
  <si>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</si>
  <si>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</si>
  <si>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</si>
  <si>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</si>
  <si>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</si>
  <si>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</si>
  <si>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</si>
  <si>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</si>
  <si>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</si>
  <si>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</si>
  <si>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</si>
  <si>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</si>
  <si>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</si>
  <si>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</si>
  <si>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</si>
  <si>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</si>
  <si>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</si>
  <si>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</si>
  <si>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</si>
  <si>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</si>
  <si>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</si>
  <si>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</si>
  <si>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</si>
  <si>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</si>
  <si>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</si>
  <si>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</si>
  <si>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</si>
  <si>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</si>
  <si>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</si>
  <si>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</si>
  <si>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</si>
  <si>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</si>
  <si>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</si>
  <si>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</si>
  <si>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</si>
  <si>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</si>
  <si>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</si>
  <si>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</si>
  <si>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</si>
  <si>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</si>
  <si>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</si>
  <si>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</si>
  <si>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</si>
  <si>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</si>
  <si>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</si>
  <si>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</si>
  <si>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</si>
  <si>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</si>
  <si>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</si>
  <si>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</si>
  <si>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</si>
  <si>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</si>
  <si>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</si>
  <si>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</si>
  <si>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</si>
  <si>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</si>
  <si>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</si>
  <si>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</si>
  <si>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</si>
  <si>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</si>
  <si>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</si>
  <si>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</si>
  <si>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</si>
  <si>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</si>
  <si>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</si>
  <si>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</si>
  <si>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</si>
  <si>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</si>
  <si>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</si>
  <si>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</si>
  <si>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</si>
  <si>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</si>
  <si>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</si>
  <si>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</si>
  <si>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</si>
  <si>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</si>
  <si>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</si>
  <si>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</si>
  <si>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</si>
  <si>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</si>
  <si>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</si>
  <si>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</si>
  <si>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</si>
  <si>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</si>
  <si>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</si>
  <si>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</si>
  <si>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</si>
  <si>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</si>
  <si>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</si>
  <si>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</si>
  <si>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</si>
  <si>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</si>
  <si>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</si>
  <si>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</si>
  <si>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</si>
  <si>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</si>
  <si>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</si>
  <si>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</si>
  <si>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</si>
  <si>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</si>
  <si>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</si>
  <si>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</si>
  <si>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</si>
  <si>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</si>
  <si>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</si>
  <si>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</si>
  <si>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</si>
  <si>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</si>
  <si>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</si>
  <si>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</si>
  <si>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</si>
  <si>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</si>
  <si>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</si>
  <si>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</si>
  <si>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</si>
  <si>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</si>
  <si>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</si>
  <si>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</si>
  <si>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</si>
  <si>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</si>
  <si>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</si>
  <si>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</si>
  <si>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</si>
  <si>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</si>
  <si>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</si>
  <si>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</si>
  <si>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</si>
  <si>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</si>
  <si>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</si>
  <si>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</si>
  <si>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</si>
  <si>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</si>
  <si>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</si>
  <si>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</si>
  <si>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</si>
  <si>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</si>
  <si>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</si>
  <si>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</si>
  <si>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</si>
  <si>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</si>
  <si>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</si>
  <si>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</si>
  <si>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</si>
  <si>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</si>
  <si>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</si>
  <si>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</si>
  <si>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</si>
  <si>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</si>
  <si>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</si>
  <si>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</si>
  <si>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</si>
  <si>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</si>
  <si>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</si>
  <si>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</si>
  <si>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</si>
  <si>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</si>
  <si>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</si>
  <si>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</si>
  <si>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</si>
  <si>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</si>
  <si>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</si>
  <si>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</si>
  <si>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</si>
  <si>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</si>
  <si>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</si>
  <si>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</si>
  <si>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</si>
  <si>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</si>
  <si>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</si>
  <si>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</si>
  <si>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</si>
  <si>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</si>
  <si>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</si>
  <si>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</si>
  <si>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</si>
  <si>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</si>
  <si>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</si>
  <si>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</si>
  <si>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</si>
  <si>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</si>
  <si>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</si>
  <si>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</si>
  <si>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</si>
  <si>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</si>
  <si>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</si>
  <si>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</si>
  <si>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</si>
  <si>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</si>
  <si>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</si>
  <si>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</si>
  <si>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</si>
  <si>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</si>
  <si>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</si>
  <si>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</si>
  <si>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</si>
  <si>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</si>
  <si>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</si>
  <si>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</si>
  <si>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</si>
  <si>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</si>
  <si>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</si>
  <si>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</si>
  <si>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</si>
  <si>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</si>
  <si>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</si>
  <si>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</si>
  <si>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</si>
  <si>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</si>
  <si>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</si>
  <si>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</si>
  <si>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</si>
  <si>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</si>
  <si>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</si>
  <si>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</si>
  <si>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</si>
  <si>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</si>
  <si>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</si>
  <si>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</si>
  <si>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</si>
  <si>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</si>
  <si>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</si>
  <si>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</si>
  <si>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</si>
  <si>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</si>
  <si>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</si>
  <si>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</si>
  <si>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</si>
  <si>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</si>
  <si>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</si>
  <si>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</si>
  <si>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</si>
  <si>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</si>
  <si>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</si>
  <si>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</si>
  <si>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</si>
  <si>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</si>
  <si>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</si>
  <si>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</si>
  <si>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</si>
  <si>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</si>
  <si>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</si>
  <si>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</si>
  <si>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</si>
  <si>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</si>
  <si>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</si>
  <si>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</si>
  <si>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</si>
  <si>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</si>
  <si>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</si>
  <si>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</si>
  <si>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</si>
  <si>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</si>
  <si>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</si>
  <si>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</si>
  <si>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</si>
  <si>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</si>
  <si>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</si>
  <si>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</si>
  <si>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</si>
  <si>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</si>
  <si>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</si>
  <si>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</si>
  <si>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</si>
  <si>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</si>
  <si>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</si>
  <si>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</si>
  <si>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</si>
  <si>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</si>
  <si>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</si>
  <si>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</si>
  <si>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</si>
  <si>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</si>
  <si>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</si>
  <si>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</si>
  <si>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</si>
  <si>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</si>
  <si>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</si>
  <si>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</si>
  <si>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</si>
  <si>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</si>
  <si>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</si>
  <si>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</si>
  <si>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</si>
  <si>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</si>
  <si>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</si>
  <si>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</si>
  <si>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</si>
  <si>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</si>
  <si>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</si>
  <si>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</si>
  <si>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</si>
  <si>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</si>
  <si>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</si>
  <si>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</si>
  <si>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</si>
  <si>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</si>
  <si>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</si>
  <si>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</si>
  <si>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</si>
  <si>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</si>
  <si>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</si>
  <si>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</si>
  <si>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</si>
  <si>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</si>
  <si>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</si>
  <si>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</si>
  <si>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</si>
  <si>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</si>
  <si>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</si>
  <si>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</si>
  <si>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</si>
  <si>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</si>
  <si>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</si>
  <si>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</si>
  <si>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</si>
  <si>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</si>
  <si>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</si>
  <si>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</si>
  <si>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</si>
  <si>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</si>
  <si>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</si>
  <si>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</si>
  <si>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</si>
  <si>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</si>
  <si>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</si>
  <si>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</si>
  <si>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</si>
  <si>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</si>
  <si>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</si>
  <si>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</si>
  <si>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</si>
  <si>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</si>
  <si>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</si>
  <si>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</si>
  <si>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</si>
  <si>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</si>
  <si>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</si>
  <si>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</si>
  <si>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</si>
  <si>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</si>
  <si>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</si>
  <si>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</si>
  <si>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</si>
  <si>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</si>
  <si>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</si>
  <si>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</si>
  <si>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</si>
  <si>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</si>
  <si>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</si>
  <si>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</si>
  <si>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</si>
  <si>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</si>
  <si>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</si>
  <si>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</si>
  <si>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</si>
  <si>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</si>
  <si>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</si>
  <si>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</si>
  <si>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</si>
  <si>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</si>
  <si>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</si>
  <si>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</si>
  <si>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</si>
  <si>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</si>
  <si>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</si>
  <si>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</si>
  <si>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</si>
  <si>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</si>
  <si>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</si>
  <si>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</si>
  <si>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</si>
  <si>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</si>
  <si>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</si>
  <si>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</si>
  <si>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</si>
  <si>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</si>
  <si>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</si>
  <si>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</si>
  <si>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</si>
  <si>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</si>
  <si>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</si>
  <si>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</si>
  <si>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</si>
  <si>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</si>
  <si>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</si>
  <si>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</si>
  <si>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</si>
  <si>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</si>
  <si>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</si>
  <si>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</si>
  <si>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</si>
  <si>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</si>
  <si>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</si>
  <si>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</si>
  <si>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</si>
  <si>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</si>
  <si>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</si>
  <si>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</si>
  <si>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</si>
  <si>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</si>
  <si>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</si>
  <si>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</si>
  <si>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</si>
  <si>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</si>
  <si>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</si>
  <si>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</si>
  <si>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</si>
  <si>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</si>
  <si>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</si>
  <si>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</si>
  <si>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</si>
  <si>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</si>
  <si>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</si>
  <si>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</si>
  <si>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</si>
  <si>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</si>
  <si>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</si>
  <si>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</si>
  <si>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</si>
  <si>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</si>
  <si>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</si>
  <si>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</si>
  <si>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</si>
  <si>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</si>
  <si>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</si>
  <si>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</si>
  <si>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</si>
  <si>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</si>
  <si>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</si>
  <si>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</si>
  <si>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</si>
  <si>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</si>
  <si>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</si>
  <si>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</si>
  <si>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</si>
  <si>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</si>
  <si>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</si>
  <si>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</si>
  <si>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</si>
  <si>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</si>
  <si>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</si>
  <si>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</si>
  <si>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</si>
  <si>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</si>
  <si>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</si>
  <si>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</si>
  <si>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</si>
  <si>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</si>
  <si>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</si>
  <si>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</si>
  <si>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</si>
  <si>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</si>
  <si>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</si>
  <si>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</si>
  <si>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</si>
  <si>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</si>
  <si>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</si>
  <si>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</si>
  <si>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</si>
  <si>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</si>
  <si>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</si>
  <si>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</si>
  <si>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</si>
  <si>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</si>
  <si>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</si>
  <si>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</si>
  <si>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</si>
  <si>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</si>
  <si>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</si>
  <si>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</si>
  <si>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</si>
  <si>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</si>
  <si>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</si>
  <si>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</si>
  <si>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</si>
  <si>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</si>
  <si>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</si>
  <si>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</si>
  <si>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</si>
  <si>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</si>
  <si>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</si>
  <si>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</si>
  <si>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</si>
  <si>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</si>
  <si>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</si>
  <si>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</si>
  <si>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</si>
  <si>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</si>
  <si>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</si>
  <si>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</si>
  <si>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</si>
  <si>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</si>
  <si>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</si>
  <si>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</si>
  <si>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</si>
  <si>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</si>
  <si>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</si>
  <si>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</si>
  <si>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</si>
  <si>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</si>
  <si>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</si>
  <si>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</si>
  <si>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</si>
  <si>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</si>
  <si>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</si>
  <si>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</si>
  <si>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</si>
  <si>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</si>
  <si>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</si>
  <si>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</si>
  <si>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</si>
  <si>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</si>
  <si>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</si>
  <si>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</si>
  <si>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</si>
  <si>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</si>
  <si>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</si>
  <si>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</si>
  <si>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</si>
  <si>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</si>
  <si>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</si>
  <si>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</si>
  <si>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</si>
  <si>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</si>
  <si>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</si>
  <si>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</si>
  <si>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</si>
  <si>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</si>
  <si>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</si>
  <si>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</si>
  <si>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</si>
  <si>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</si>
  <si>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</si>
  <si>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</si>
  <si>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</si>
  <si>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</si>
  <si>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</si>
  <si>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</si>
  <si>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</si>
  <si>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</si>
  <si>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</si>
  <si>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</si>
  <si>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</si>
  <si>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</si>
  <si>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</si>
  <si>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</si>
  <si>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</si>
  <si>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</si>
  <si>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</si>
  <si>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</si>
  <si>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</si>
  <si>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</si>
  <si>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</si>
  <si>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</si>
  <si>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</si>
  <si>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</si>
  <si>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</si>
  <si>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</si>
  <si>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</si>
  <si>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</si>
  <si>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</si>
  <si>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</si>
  <si>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</si>
  <si>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</si>
  <si>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</si>
  <si>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</si>
  <si>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</si>
  <si>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</si>
  <si>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</si>
  <si>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</si>
  <si>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</si>
  <si>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</si>
  <si>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</si>
  <si>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</si>
  <si>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</si>
  <si>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</si>
  <si>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</si>
  <si>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</si>
  <si>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</si>
  <si>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</si>
  <si>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</si>
  <si>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</si>
  <si>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</si>
  <si>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</si>
  <si>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</si>
  <si>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</si>
  <si>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</si>
  <si>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</si>
  <si>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</si>
  <si>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</si>
  <si>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</si>
  <si>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</si>
  <si>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</si>
  <si>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</si>
  <si>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</si>
  <si>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</si>
  <si>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</si>
  <si>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</si>
  <si>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</si>
  <si>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</si>
  <si>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</si>
  <si>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</si>
  <si>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</si>
  <si>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</si>
  <si>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</si>
  <si>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</si>
  <si>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</si>
  <si>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</si>
  <si>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</si>
  <si>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</si>
  <si>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</si>
  <si>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</si>
  <si>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</si>
  <si>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</si>
  <si>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</si>
  <si>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</si>
  <si>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</si>
  <si>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</si>
  <si>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</si>
  <si>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</si>
  <si>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</si>
  <si>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</si>
  <si>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</si>
  <si>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</si>
  <si>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</si>
  <si>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</si>
  <si>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</si>
  <si>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</si>
  <si>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</si>
  <si>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</si>
  <si>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</si>
  <si>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</si>
  <si>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</si>
  <si>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</si>
  <si>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</si>
  <si>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</si>
  <si>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</si>
  <si>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</si>
  <si>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</si>
  <si>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</si>
  <si>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</si>
  <si>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</si>
  <si>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</si>
  <si>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</si>
  <si>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</si>
  <si>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</si>
  <si>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</si>
  <si>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</si>
  <si>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</si>
  <si>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</si>
  <si>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</si>
  <si>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</si>
  <si>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</si>
  <si>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</si>
  <si>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</si>
  <si>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</si>
  <si>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</si>
  <si>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</si>
  <si>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</si>
  <si>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</si>
  <si>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</si>
  <si>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</si>
  <si>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</si>
  <si>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</si>
  <si>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</si>
  <si>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</si>
  <si>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</si>
  <si>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</si>
  <si>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</si>
  <si>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</si>
  <si>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</si>
  <si>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</si>
  <si>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</si>
  <si>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</si>
  <si>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</si>
  <si>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</si>
  <si>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</si>
  <si>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</si>
  <si>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</si>
  <si>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</si>
  <si>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</si>
  <si>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</si>
  <si>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</si>
  <si>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</si>
  <si>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</si>
  <si>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</si>
  <si>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</si>
  <si>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</si>
  <si>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</si>
  <si>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</si>
  <si>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</si>
  <si>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</si>
  <si>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</si>
  <si>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</si>
  <si>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</si>
  <si>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</si>
  <si>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</si>
  <si>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</si>
  <si>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</si>
  <si>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</si>
  <si>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</si>
  <si>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</si>
  <si>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</si>
  <si>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</si>
  <si>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</si>
  <si>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</si>
  <si>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</si>
  <si>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</si>
  <si>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</si>
  <si>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</si>
  <si>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</si>
  <si>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</si>
  <si>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</si>
  <si>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</si>
  <si>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</si>
  <si>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</si>
  <si>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</si>
  <si>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</si>
  <si>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</si>
  <si>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</si>
  <si>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</si>
  <si>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</si>
  <si>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</si>
  <si>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</si>
  <si>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</si>
  <si>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</si>
  <si>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</si>
  <si>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</si>
  <si>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</si>
  <si>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</si>
  <si>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</si>
  <si>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</si>
  <si>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</si>
  <si>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</si>
  <si>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</si>
  <si>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</si>
  <si>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</si>
  <si>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</si>
  <si>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</si>
  <si>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</si>
  <si>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</si>
  <si>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</si>
  <si>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</si>
  <si>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</si>
  <si>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</si>
  <si>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</si>
  <si>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</si>
  <si>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</si>
  <si>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</si>
  <si>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</si>
  <si>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</si>
  <si>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</si>
  <si>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</si>
  <si>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</si>
  <si>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</si>
  <si>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</si>
  <si>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</si>
  <si>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</si>
  <si>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</si>
  <si>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</si>
  <si>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</si>
  <si>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</si>
  <si>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</si>
  <si>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</si>
  <si>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</si>
  <si>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</si>
  <si>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</si>
  <si>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</si>
  <si>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</si>
  <si>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</si>
  <si>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</si>
  <si>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</si>
  <si>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</si>
  <si>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</si>
  <si>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</si>
  <si>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</si>
  <si>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</si>
  <si>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</si>
  <si>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</si>
  <si>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</si>
  <si>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</si>
  <si>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</si>
  <si>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</si>
  <si>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</si>
  <si>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</si>
  <si>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</si>
  <si>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</si>
  <si>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</si>
  <si>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</si>
  <si>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</si>
  <si>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</si>
  <si>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</si>
  <si>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</si>
  <si>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</si>
  <si>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</si>
  <si>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</si>
  <si>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</si>
  <si>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</si>
  <si>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</si>
  <si>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</si>
  <si>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</si>
  <si>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</si>
  <si>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</si>
  <si>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</si>
  <si>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</si>
  <si>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</si>
  <si>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</si>
  <si>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</si>
  <si>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</si>
  <si>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</si>
  <si>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</si>
  <si>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</si>
  <si>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</si>
  <si>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</si>
  <si>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</si>
  <si>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</si>
  <si>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</si>
  <si>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</si>
  <si>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</si>
  <si>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</si>
  <si>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</si>
  <si>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</si>
  <si>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</si>
  <si>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</si>
  <si>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</si>
  <si>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</si>
  <si>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</si>
  <si>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</si>
  <si>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</si>
  <si>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</si>
  <si>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</si>
  <si>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</si>
  <si>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</si>
  <si>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</si>
  <si>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</si>
  <si>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</si>
  <si>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</si>
  <si>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</si>
  <si>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</si>
  <si>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</si>
  <si>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</si>
  <si>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</si>
  <si>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</si>
  <si>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</si>
  <si>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</si>
  <si>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</si>
  <si>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</si>
  <si>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</si>
  <si>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</si>
  <si>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</si>
  <si>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</si>
  <si>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</si>
  <si>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</si>
  <si>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</si>
  <si>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</si>
  <si>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</si>
  <si>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</si>
  <si>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</si>
  <si>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</si>
  <si>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</si>
  <si>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</si>
  <si>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</si>
  <si>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</si>
  <si>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</si>
  <si>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</si>
  <si>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</si>
  <si>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</si>
  <si>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</si>
  <si>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</si>
  <si>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</si>
  <si>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</si>
  <si>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</si>
  <si>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</si>
  <si>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</si>
  <si>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</si>
  <si>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</si>
  <si>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</si>
  <si>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</si>
  <si>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</si>
  <si>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</si>
  <si>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</si>
  <si>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</si>
  <si>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</si>
  <si>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</si>
  <si>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</si>
  <si>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</si>
  <si>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</si>
  <si>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</si>
  <si>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</si>
  <si>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</si>
  <si>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</si>
  <si>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</si>
  <si>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</si>
  <si>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</si>
  <si>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</si>
  <si>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</si>
  <si>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</si>
  <si>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</si>
  <si>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</si>
  <si>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</si>
  <si>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</si>
  <si>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</si>
  <si>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</si>
  <si>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</si>
  <si>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</si>
  <si>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</si>
  <si>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</si>
  <si>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</si>
  <si>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</si>
  <si>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</si>
  <si>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</si>
  <si>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</si>
  <si>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</si>
  <si>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</si>
  <si>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</si>
  <si>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</si>
  <si>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</si>
  <si>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</si>
  <si>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</si>
  <si>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</si>
  <si>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</si>
  <si>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</si>
  <si>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</si>
  <si>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</si>
  <si>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</si>
  <si>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</si>
  <si>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</si>
  <si>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</si>
  <si>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</si>
  <si>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</si>
  <si>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</si>
  <si>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</si>
  <si>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</si>
  <si>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</si>
  <si>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</si>
  <si>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</si>
  <si>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</si>
  <si>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</si>
  <si>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</si>
  <si>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</si>
  <si>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</si>
  <si>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</si>
  <si>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</si>
  <si>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</si>
  <si>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</si>
  <si>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</si>
  <si>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</si>
  <si>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</si>
  <si>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</si>
  <si>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</si>
  <si>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</si>
  <si>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</si>
  <si>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</si>
  <si>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</si>
  <si>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</si>
  <si>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</si>
  <si>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</si>
  <si>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</si>
  <si>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</si>
  <si>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</si>
  <si>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</si>
  <si>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</si>
  <si>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</si>
  <si>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</si>
  <si>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</si>
  <si>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</si>
  <si>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</si>
  <si>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</si>
  <si>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</si>
  <si>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</si>
  <si>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</si>
  <si>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</si>
  <si>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</si>
  <si>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</si>
  <si>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</si>
  <si>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</si>
  <si>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</si>
  <si>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</si>
  <si>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</si>
  <si>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</si>
  <si>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</si>
  <si>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</si>
  <si>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</si>
  <si>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</si>
  <si>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</si>
  <si>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</si>
  <si>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</si>
  <si>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</si>
  <si>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</si>
  <si>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</si>
  <si>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</si>
  <si>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</si>
  <si>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</si>
  <si>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</si>
  <si>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</si>
  <si>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</si>
  <si>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</si>
  <si>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</si>
  <si>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</si>
  <si>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</si>
  <si>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</si>
  <si>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</si>
  <si>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</si>
  <si>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</si>
  <si>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</si>
  <si>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</si>
  <si>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</si>
  <si>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</si>
  <si>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</si>
  <si>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</si>
  <si>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</si>
  <si>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</si>
  <si>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</si>
  <si>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</si>
  <si>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</si>
  <si>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</si>
  <si>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</si>
  <si>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</si>
  <si>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</si>
  <si>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</si>
  <si>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</si>
  <si>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</si>
  <si>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</si>
  <si>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</si>
  <si>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</si>
  <si>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</si>
  <si>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</si>
  <si>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</si>
  <si>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</si>
  <si>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</si>
  <si>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</si>
  <si>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</si>
  <si>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</si>
  <si>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</si>
  <si>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</si>
  <si>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</si>
  <si>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</si>
  <si>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</si>
  <si>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</si>
  <si>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</si>
  <si>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</si>
  <si>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</si>
  <si>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</si>
  <si>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</si>
  <si>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</si>
  <si>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</si>
  <si>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</si>
  <si>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</si>
  <si>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</si>
  <si>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</si>
  <si>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</si>
  <si>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</si>
  <si>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</si>
  <si>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</si>
  <si>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</si>
  <si>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</si>
  <si>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</si>
  <si>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</si>
  <si>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</si>
  <si>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</si>
  <si>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</si>
  <si>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</si>
  <si>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</si>
  <si>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</si>
  <si>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</si>
  <si>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</si>
  <si>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</si>
  <si>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</si>
  <si>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</si>
  <si>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</si>
  <si>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</si>
  <si>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</si>
  <si>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</si>
  <si>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</si>
  <si>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</si>
  <si>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</si>
  <si>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</si>
  <si>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</si>
  <si>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</si>
  <si>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</si>
  <si>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</si>
  <si>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</si>
  <si>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</si>
  <si>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</si>
  <si>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</si>
  <si>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</si>
  <si>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</si>
  <si>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</si>
  <si>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</si>
  <si>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</si>
  <si>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</si>
  <si>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</si>
  <si>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</si>
  <si>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</si>
  <si>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</si>
  <si>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</si>
  <si>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</si>
  <si>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</si>
  <si>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</si>
  <si>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</si>
  <si>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</si>
  <si>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</si>
  <si>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</si>
  <si>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</si>
  <si>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</si>
  <si>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</si>
  <si>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</si>
  <si>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</si>
  <si>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</si>
  <si>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</si>
  <si>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</si>
  <si>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</si>
  <si>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</si>
  <si>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</si>
  <si>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</si>
  <si>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</si>
  <si>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</si>
  <si>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</si>
  <si>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</si>
  <si>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</si>
  <si>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</si>
  <si>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</si>
  <si>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</si>
  <si>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</si>
  <si>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</si>
  <si>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</si>
  <si>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</si>
  <si>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</si>
  <si>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</si>
  <si>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</si>
  <si>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</si>
  <si>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</si>
  <si>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</si>
  <si>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</si>
  <si>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</si>
  <si>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</si>
  <si>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</si>
  <si>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</si>
  <si>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</si>
  <si>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</si>
  <si>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</si>
  <si>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</si>
  <si>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</si>
  <si>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</si>
  <si>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</si>
  <si>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</si>
  <si>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</si>
  <si>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</si>
  <si>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</si>
  <si>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</si>
  <si>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</si>
  <si>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</si>
  <si>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</si>
  <si>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</si>
  <si>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</si>
  <si>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</si>
  <si>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</si>
  <si>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</si>
  <si>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</si>
  <si>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</si>
  <si>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</si>
  <si>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</si>
  <si>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</si>
  <si>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</si>
  <si>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</si>
  <si>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</si>
  <si>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</si>
  <si>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</si>
  <si>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</si>
  <si>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</si>
  <si>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</si>
  <si>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</si>
  <si>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</si>
  <si>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</si>
  <si>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</si>
  <si>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</si>
  <si>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</si>
  <si>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</si>
  <si>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</si>
  <si>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</si>
  <si>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</si>
  <si>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</si>
  <si>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</si>
  <si>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</si>
  <si>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</si>
  <si>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</si>
  <si>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</si>
  <si>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</si>
  <si>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</si>
  <si>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</si>
  <si>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</si>
  <si>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</si>
  <si>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</si>
  <si>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</si>
  <si>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</si>
  <si>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</si>
  <si>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</si>
  <si>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</si>
  <si>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</si>
  <si>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</si>
  <si>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</si>
  <si>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</si>
  <si>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</si>
  <si>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</si>
  <si>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</si>
  <si>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</si>
  <si>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</si>
  <si>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</si>
  <si>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</si>
  <si>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</si>
  <si>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</si>
  <si>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</si>
  <si>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</si>
  <si>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</si>
  <si>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</si>
  <si>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</si>
  <si>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</si>
  <si>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</si>
  <si>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</si>
  <si>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</si>
  <si>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</si>
  <si>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</si>
  <si>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</si>
  <si>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</si>
  <si>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</si>
  <si>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</si>
  <si>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</si>
  <si>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</si>
  <si>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</si>
  <si>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</si>
  <si>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</si>
  <si>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</si>
  <si>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</si>
  <si>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</si>
  <si>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</si>
  <si>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</si>
  <si>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</si>
  <si>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</si>
  <si>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</si>
  <si>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</si>
  <si>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</si>
  <si>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</si>
  <si>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</si>
  <si>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</si>
  <si>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</si>
  <si>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</si>
  <si>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</si>
  <si>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</si>
  <si>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</si>
  <si>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</si>
  <si>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</si>
  <si>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</si>
  <si>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</si>
  <si>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</si>
  <si>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</si>
  <si>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</si>
  <si>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</si>
  <si>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</si>
  <si>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</si>
  <si>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</si>
  <si>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</si>
  <si>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</si>
  <si>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</si>
  <si>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</si>
  <si>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</si>
  <si>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</si>
  <si>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</si>
  <si>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</si>
  <si>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</si>
  <si>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</si>
  <si>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</si>
  <si>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</si>
  <si>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</si>
  <si>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</si>
  <si>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</si>
  <si>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</si>
  <si>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</si>
  <si>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</si>
  <si>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</si>
  <si>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</si>
  <si>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</si>
  <si>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</si>
  <si>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</si>
  <si>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</si>
  <si>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</si>
  <si>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</si>
  <si>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</si>
  <si>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</si>
  <si>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</si>
  <si>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</si>
  <si>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</si>
  <si>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</si>
  <si>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</si>
  <si>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</si>
  <si>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</si>
  <si>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</si>
  <si>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</si>
  <si>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</si>
  <si>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</si>
  <si>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</si>
  <si>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</si>
  <si>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</si>
  <si>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</si>
  <si>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</si>
  <si>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</si>
  <si>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</si>
  <si>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</si>
  <si>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</si>
  <si>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</si>
  <si>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</si>
  <si>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</si>
  <si>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</si>
  <si>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</si>
  <si>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</si>
  <si>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</si>
  <si>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</si>
  <si>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</si>
  <si>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</si>
  <si>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</si>
  <si>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</si>
  <si>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</si>
  <si>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</si>
  <si>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</si>
  <si>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</si>
  <si>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</si>
  <si>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</si>
  <si>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</si>
  <si>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</si>
  <si>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</si>
  <si>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</si>
  <si>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</si>
  <si>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</si>
  <si>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</si>
  <si>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</si>
  <si>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</si>
  <si>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</si>
  <si>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</si>
  <si>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</si>
  <si>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</si>
  <si>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</si>
  <si>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</si>
  <si>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</si>
  <si>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</si>
  <si>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</si>
  <si>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</si>
  <si>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</si>
  <si>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</si>
  <si>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</si>
  <si>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</si>
  <si>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</si>
  <si>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</si>
  <si>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</si>
  <si>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</si>
  <si>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</si>
  <si>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</si>
  <si>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</si>
  <si>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</si>
  <si>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</si>
  <si>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</si>
  <si>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</si>
  <si>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</si>
  <si>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</si>
  <si>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</si>
  <si>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</si>
  <si>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</si>
  <si>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</si>
  <si>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</si>
  <si>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</si>
  <si>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</si>
  <si>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</si>
  <si>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</si>
  <si>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</si>
  <si>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</si>
  <si>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</si>
  <si>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</si>
  <si>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</si>
  <si>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</si>
  <si>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</si>
  <si>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</si>
  <si>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</si>
  <si>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</si>
  <si>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</si>
  <si>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</si>
  <si>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</si>
  <si>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</si>
  <si>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</si>
  <si>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</si>
  <si>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</si>
  <si>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</si>
  <si>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</si>
  <si>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</si>
  <si>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</si>
  <si>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</si>
  <si>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</si>
  <si>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</si>
  <si>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</si>
  <si>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</si>
  <si>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</si>
  <si>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</si>
  <si>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</si>
  <si>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</si>
  <si>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</si>
  <si>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</si>
  <si>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</si>
  <si>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</si>
  <si>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</si>
  <si>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</si>
  <si>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</si>
  <si>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</si>
  <si>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</si>
  <si>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</si>
  <si>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</si>
  <si>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</si>
  <si>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</si>
  <si>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</si>
  <si>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</si>
  <si>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</si>
  <si>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</si>
  <si>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</si>
  <si>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</si>
  <si>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</si>
  <si>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</si>
  <si>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</si>
  <si>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</si>
  <si>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</si>
  <si>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</si>
  <si>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</si>
  <si>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</si>
  <si>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</si>
  <si>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</si>
  <si>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</si>
  <si>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</si>
  <si>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</si>
  <si>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</si>
  <si>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</si>
  <si>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</si>
  <si>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</si>
  <si>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</si>
  <si>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</si>
  <si>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</si>
  <si>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</si>
  <si>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</si>
  <si>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</si>
  <si>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</si>
  <si>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</si>
  <si>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</si>
  <si>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</si>
  <si>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</si>
  <si>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</si>
  <si>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</si>
  <si>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</si>
  <si>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</si>
  <si>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</si>
  <si>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</si>
  <si>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</si>
  <si>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</si>
  <si>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</si>
  <si>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</si>
  <si>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</si>
  <si>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</si>
  <si>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</si>
  <si>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</si>
  <si>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</si>
  <si>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</si>
  <si>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</si>
  <si>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</si>
  <si>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</si>
  <si>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</si>
  <si>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</si>
  <si>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</si>
  <si>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</si>
  <si>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</si>
  <si>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</si>
  <si>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</si>
  <si>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</si>
  <si>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</si>
  <si>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</si>
  <si>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</si>
  <si>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</si>
  <si>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</si>
  <si>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</si>
  <si>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</si>
  <si>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</si>
  <si>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</si>
  <si>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</si>
  <si>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</si>
  <si>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</si>
  <si>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</si>
  <si>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</si>
  <si>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</si>
  <si>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</si>
  <si>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</si>
  <si>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</si>
  <si>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</si>
  <si>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</si>
  <si>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</si>
  <si>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</si>
  <si>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</si>
  <si>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</si>
  <si>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</si>
  <si>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</si>
  <si>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</si>
  <si>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</si>
  <si>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</si>
  <si>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</si>
  <si>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</si>
  <si>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</si>
  <si>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</si>
  <si>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</si>
  <si>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</si>
  <si>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</si>
  <si>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</si>
  <si>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</si>
  <si>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</si>
  <si>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</si>
  <si>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</si>
  <si>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</si>
  <si>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</si>
  <si>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</si>
  <si>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</si>
  <si>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</si>
  <si>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</si>
  <si>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</si>
  <si>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</si>
  <si>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</si>
  <si>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</si>
  <si>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</si>
  <si>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</si>
  <si>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</si>
  <si>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</si>
  <si>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</si>
  <si>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</si>
  <si>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</si>
  <si>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</si>
  <si>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</si>
  <si>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</si>
  <si>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</si>
  <si>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</si>
  <si>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</si>
  <si>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</si>
  <si>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</si>
  <si>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</si>
  <si>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</si>
  <si>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</si>
  <si>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</si>
  <si>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</si>
  <si>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</si>
  <si>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</si>
  <si>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</si>
  <si>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</si>
  <si>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</si>
  <si>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</si>
  <si>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</si>
  <si>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</si>
  <si>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</si>
  <si>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</si>
  <si>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</si>
  <si>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</si>
  <si>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</si>
  <si>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</si>
  <si>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</si>
  <si>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</si>
  <si>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</si>
  <si>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</si>
  <si>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</si>
  <si>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</si>
  <si>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</si>
  <si>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</si>
  <si>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</si>
  <si>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</si>
  <si>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</si>
  <si>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</si>
  <si>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</si>
  <si>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</si>
  <si>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</si>
  <si>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</si>
  <si>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</si>
  <si>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</si>
  <si>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</si>
  <si>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</si>
  <si>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</si>
  <si>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</si>
  <si>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</si>
  <si>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</si>
  <si>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</si>
  <si>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</si>
  <si>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</si>
  <si>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</si>
  <si>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</si>
  <si>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</si>
  <si>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</si>
  <si>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</si>
  <si>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</si>
  <si>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</si>
  <si>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</si>
  <si>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</si>
  <si>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</si>
  <si>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</si>
  <si>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</si>
  <si>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</si>
  <si>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</si>
  <si>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</si>
  <si>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</si>
  <si>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</si>
  <si>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</si>
  <si>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</si>
  <si>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</si>
  <si>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</si>
  <si>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</si>
  <si>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</si>
  <si>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</si>
  <si>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</si>
  <si>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</si>
  <si>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</si>
  <si>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</si>
  <si>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</si>
  <si>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</si>
  <si>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</si>
  <si>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</si>
  <si>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</si>
  <si>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</si>
  <si>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</si>
  <si>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</si>
  <si>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</si>
  <si>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</si>
  <si>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</si>
  <si>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</si>
  <si>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</si>
  <si>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</si>
  <si>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</si>
  <si>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</si>
  <si>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</si>
  <si>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</si>
  <si>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</si>
  <si>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</si>
  <si>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</si>
  <si>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</si>
  <si>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</si>
  <si>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</si>
  <si>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</si>
  <si>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</si>
  <si>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</si>
  <si>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</si>
  <si>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</si>
  <si>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</si>
  <si>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</si>
  <si>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</si>
  <si>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</si>
  <si>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</si>
  <si>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</si>
  <si>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</si>
  <si>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</si>
  <si>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</si>
  <si>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</si>
  <si>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</si>
  <si>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</si>
  <si>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</si>
  <si>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</si>
  <si>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</si>
  <si>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</si>
  <si>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</si>
  <si>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</si>
  <si>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</si>
  <si>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</si>
  <si>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</si>
  <si>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</si>
  <si>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</si>
  <si>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</si>
  <si>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</si>
  <si>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</si>
  <si>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</si>
  <si>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</si>
  <si>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</si>
  <si>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</si>
  <si>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</si>
  <si>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</si>
  <si>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</si>
  <si>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</si>
  <si>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</si>
  <si>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</si>
  <si>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</si>
  <si>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</si>
  <si>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</si>
  <si>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</si>
  <si>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</si>
  <si>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</si>
  <si>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</si>
  <si>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</si>
  <si>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</si>
  <si>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</si>
  <si>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</si>
  <si>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</si>
  <si>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</si>
  <si>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</si>
  <si>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</si>
  <si>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</si>
  <si>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</si>
  <si>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</si>
  <si>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</si>
  <si>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</si>
  <si>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</si>
  <si>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</si>
  <si>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</si>
  <si>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</si>
  <si>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</si>
  <si>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</si>
  <si>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</si>
  <si>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</si>
  <si>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</si>
  <si>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</si>
  <si>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</si>
  <si>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</si>
  <si>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</si>
  <si>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</si>
  <si>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</si>
  <si>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</si>
  <si>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</si>
  <si>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</si>
  <si>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</si>
  <si>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</si>
  <si>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</si>
  <si>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</si>
  <si>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</si>
  <si>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</si>
  <si>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</si>
  <si>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</si>
  <si>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</si>
  <si>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</si>
  <si>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</si>
  <si>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</si>
  <si>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</si>
  <si>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</si>
  <si>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</si>
  <si>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</si>
  <si>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</si>
  <si>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</si>
  <si>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</si>
  <si>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</si>
  <si>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</si>
  <si>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</si>
  <si>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</si>
  <si>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</si>
  <si>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</si>
  <si>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</si>
  <si>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</si>
  <si>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</si>
  <si>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</si>
  <si>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</si>
  <si>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</si>
  <si>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</si>
  <si>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</si>
  <si>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</si>
  <si>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</si>
  <si>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</si>
  <si>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</si>
  <si>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</si>
  <si>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</si>
  <si>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</si>
  <si>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</si>
  <si>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</si>
  <si>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</si>
  <si>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</si>
  <si>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</si>
  <si>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</si>
  <si>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</si>
  <si>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</si>
  <si>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</si>
  <si>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</si>
  <si>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</si>
  <si>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</si>
  <si>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</si>
  <si>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</si>
  <si>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</si>
  <si>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</si>
  <si>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</si>
  <si>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</si>
  <si>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</si>
  <si>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</si>
  <si>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</si>
  <si>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</si>
  <si>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</si>
  <si>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</si>
  <si>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</si>
  <si>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</si>
  <si>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</si>
  <si>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</si>
  <si>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</si>
  <si>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</si>
  <si>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</si>
  <si>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</si>
  <si>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</si>
  <si>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</si>
  <si>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</si>
  <si>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</si>
  <si>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</si>
  <si>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</si>
  <si>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</si>
  <si>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</si>
  <si>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</si>
  <si>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</si>
  <si>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</si>
  <si>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</si>
  <si>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</si>
  <si>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</si>
  <si>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</si>
  <si>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</si>
  <si>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</si>
  <si>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</si>
  <si>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</si>
  <si>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</si>
  <si>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</si>
  <si>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</si>
  <si>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</si>
  <si>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</si>
  <si>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</si>
  <si>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</si>
  <si>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</si>
  <si>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</si>
  <si>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</si>
  <si>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</si>
  <si>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</si>
  <si>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</si>
  <si>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</si>
  <si>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</si>
  <si>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</si>
  <si>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</si>
  <si>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</si>
  <si>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</si>
  <si>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</si>
  <si>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</si>
  <si>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</si>
  <si>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</si>
  <si>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</si>
  <si>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</si>
  <si>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</si>
  <si>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</si>
  <si>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</si>
  <si>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</si>
  <si>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</si>
  <si>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</si>
  <si>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</si>
  <si>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</si>
  <si>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</si>
  <si>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</si>
  <si>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</si>
  <si>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</si>
  <si>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</si>
  <si>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</si>
  <si>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</si>
  <si>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</si>
  <si>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</si>
  <si>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</si>
  <si>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</si>
  <si>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</si>
  <si>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</si>
  <si>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</si>
  <si>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</si>
  <si>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</si>
  <si>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</si>
  <si>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</si>
  <si>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</si>
  <si>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</si>
  <si>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</si>
  <si>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</si>
  <si>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</si>
  <si>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</si>
  <si>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</si>
  <si>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</si>
  <si>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</si>
  <si>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</si>
  <si>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</si>
  <si>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</si>
  <si>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</si>
  <si>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</si>
  <si>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</si>
  <si>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</si>
  <si>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</si>
  <si>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</si>
  <si>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</si>
  <si>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</si>
  <si>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</si>
  <si>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</si>
  <si>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</si>
  <si>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</si>
  <si>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</si>
  <si>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</si>
  <si>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</si>
  <si>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</si>
  <si>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</si>
  <si>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</si>
  <si>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</si>
  <si>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</si>
  <si>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</si>
  <si>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</si>
  <si>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</si>
  <si>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</si>
  <si>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</si>
  <si>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</si>
  <si>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</si>
  <si>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</si>
  <si>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</si>
  <si>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</si>
  <si>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</si>
  <si>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</si>
  <si>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</si>
  <si>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</si>
  <si>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</si>
  <si>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</si>
  <si>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</si>
  <si>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</si>
  <si>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</si>
  <si>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</si>
  <si>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</si>
  <si>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</si>
  <si>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</si>
  <si>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</si>
  <si>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</si>
  <si>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</si>
  <si>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</si>
  <si>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</si>
  <si>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</si>
  <si>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</si>
  <si>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</si>
  <si>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</si>
  <si>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</si>
  <si>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</si>
  <si>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</si>
  <si>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</si>
  <si>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</si>
  <si>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</si>
  <si>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</si>
  <si>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</si>
  <si>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</si>
  <si>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</si>
  <si>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</si>
  <si>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</si>
  <si>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</si>
  <si>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</si>
  <si>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</si>
  <si>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</si>
  <si>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</si>
  <si>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</si>
  <si>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</si>
  <si>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</si>
  <si>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</si>
  <si>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</si>
  <si>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</si>
  <si>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</si>
  <si>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</si>
  <si>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</si>
  <si>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</si>
  <si>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</si>
  <si>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</si>
  <si>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</si>
  <si>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</si>
  <si>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</si>
  <si>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</si>
  <si>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</si>
  <si>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</si>
  <si>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</si>
  <si>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</si>
  <si>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</si>
  <si>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</si>
  <si>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</si>
  <si>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</si>
  <si>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</si>
  <si>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</si>
  <si>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</si>
  <si>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</si>
  <si>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</si>
  <si>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</si>
  <si>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</si>
  <si>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</si>
  <si>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</si>
  <si>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</si>
  <si>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</si>
  <si>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</si>
  <si>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</si>
  <si>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</si>
  <si>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</si>
  <si>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</si>
  <si>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</si>
  <si>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</si>
  <si>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</si>
  <si>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</si>
  <si>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</si>
  <si>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</si>
  <si>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</si>
  <si>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</si>
  <si>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</si>
  <si>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</si>
  <si>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</si>
  <si>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</si>
  <si>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</si>
  <si>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</si>
  <si>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</si>
  <si>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</si>
  <si>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</si>
  <si>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</si>
  <si>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</si>
  <si>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</si>
  <si>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</si>
  <si>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</si>
  <si>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</si>
  <si>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</si>
  <si>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</si>
  <si>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</si>
  <si>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</si>
  <si>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</si>
  <si>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</si>
  <si>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</si>
  <si>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</si>
  <si>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</si>
  <si>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</si>
  <si>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</si>
  <si>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</si>
  <si>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</si>
  <si>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</si>
  <si>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</si>
  <si>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</si>
  <si>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</si>
  <si>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</si>
  <si>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</si>
  <si>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</si>
  <si>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</si>
  <si>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</si>
  <si>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</si>
  <si>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</si>
  <si>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</si>
  <si>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</si>
  <si>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</si>
  <si>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</si>
  <si>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</si>
  <si>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</si>
  <si>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</si>
  <si>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</si>
  <si>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</si>
  <si>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</si>
  <si>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</si>
  <si>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</si>
  <si>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</si>
  <si>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</si>
  <si>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</si>
  <si>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</si>
  <si>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</si>
  <si>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</si>
  <si>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</si>
  <si>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</si>
  <si>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</si>
  <si>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</si>
  <si>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</si>
  <si>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</si>
  <si>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</si>
  <si>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</si>
  <si>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</si>
  <si>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</si>
  <si>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</si>
  <si>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</si>
  <si>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</si>
  <si>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</si>
  <si>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</si>
  <si>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</si>
  <si>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</si>
  <si>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</si>
  <si>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</si>
  <si>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</si>
  <si>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</si>
  <si>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</si>
  <si>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</si>
  <si>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</si>
  <si>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</si>
  <si>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</si>
  <si>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</si>
  <si>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</si>
  <si>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</si>
  <si>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</si>
  <si>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</si>
  <si>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</si>
  <si>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</si>
  <si>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</si>
  <si>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</si>
  <si>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</si>
  <si>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</si>
  <si>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</si>
  <si>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</si>
  <si>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</si>
  <si>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</si>
  <si>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</si>
  <si>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</si>
  <si>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</si>
  <si>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</si>
  <si>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</si>
  <si>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</si>
  <si>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</si>
  <si>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</si>
  <si>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</si>
  <si>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</si>
  <si>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</si>
  <si>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</si>
  <si>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</si>
  <si>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</si>
  <si>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</si>
  <si>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</si>
  <si>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</si>
  <si>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</si>
  <si>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</si>
  <si>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</si>
  <si>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</si>
  <si>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</si>
  <si>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</si>
  <si>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</si>
  <si>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</si>
  <si>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</si>
  <si>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</si>
  <si>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</si>
  <si>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</si>
  <si>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</si>
  <si>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</si>
  <si>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</si>
  <si>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</si>
  <si>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</si>
  <si>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</si>
  <si>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</si>
  <si>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</si>
  <si>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</si>
  <si>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</si>
  <si>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</si>
  <si>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</si>
  <si>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</si>
  <si>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</si>
  <si>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</si>
  <si>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</si>
  <si>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</si>
  <si>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</si>
  <si>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</si>
  <si>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</si>
  <si>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</si>
  <si>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</si>
  <si>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</si>
  <si>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</si>
  <si>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</si>
  <si>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</si>
  <si>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</si>
  <si>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</si>
  <si>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</si>
  <si>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</si>
  <si>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</si>
  <si>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</si>
  <si>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</si>
  <si>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</si>
  <si>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</si>
  <si>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</si>
  <si>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</si>
  <si>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</si>
  <si>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</si>
  <si>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</si>
  <si>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</si>
  <si>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</si>
  <si>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</si>
  <si>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</si>
  <si>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</si>
  <si>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</si>
  <si>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</si>
  <si>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</si>
  <si>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</si>
  <si>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</si>
  <si>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</si>
  <si>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</si>
  <si>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</si>
  <si>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</si>
  <si>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</si>
  <si>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</si>
  <si>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</si>
  <si>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</si>
  <si>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</si>
  <si>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</si>
  <si>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</si>
  <si>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</si>
  <si>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</si>
  <si>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</si>
  <si>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</si>
  <si>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</si>
  <si>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</si>
  <si>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</si>
  <si>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</si>
  <si>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</si>
  <si>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</si>
  <si>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</si>
  <si>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</si>
  <si>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</si>
  <si>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</si>
  <si>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</si>
  <si>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</si>
  <si>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</si>
  <si>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</si>
  <si>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</si>
  <si>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</si>
  <si>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</si>
  <si>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</si>
  <si>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</si>
  <si>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</si>
  <si>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</si>
  <si>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</si>
  <si>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</si>
  <si>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</si>
  <si>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</si>
  <si>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</si>
  <si>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</si>
  <si>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</si>
  <si>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</si>
  <si>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</si>
  <si>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</si>
  <si>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</si>
  <si>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</si>
  <si>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</si>
  <si>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</si>
  <si>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</si>
  <si>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</si>
  <si>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</si>
  <si>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</si>
  <si>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</si>
  <si>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</si>
  <si>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</si>
  <si>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</si>
  <si>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</si>
  <si>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</si>
  <si>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</si>
  <si>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</si>
  <si>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</si>
  <si>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</si>
  <si>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</si>
  <si>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</si>
  <si>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</si>
  <si>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</si>
  <si>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</si>
  <si>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</si>
  <si>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</si>
  <si>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</si>
  <si>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</si>
  <si>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</si>
  <si>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</si>
  <si>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</si>
  <si>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</si>
  <si>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</si>
  <si>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</si>
  <si>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</si>
  <si>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</si>
  <si>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</si>
  <si>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</si>
  <si>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</si>
  <si>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</si>
  <si>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</si>
  <si>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</si>
  <si>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</si>
  <si>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</si>
  <si>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</si>
  <si>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</si>
  <si>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</si>
  <si>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</si>
  <si>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</si>
  <si>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</si>
  <si>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</si>
  <si>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</si>
  <si>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</si>
  <si>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</si>
  <si>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</si>
  <si>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</si>
  <si>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</si>
  <si>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</si>
  <si>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</si>
  <si>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</si>
  <si>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</si>
  <si>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</si>
  <si>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</si>
  <si>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</si>
  <si>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</si>
  <si>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</si>
  <si>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</si>
  <si>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</si>
  <si>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</si>
  <si>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</si>
  <si>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</si>
  <si>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</si>
  <si>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</si>
  <si>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</si>
  <si>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</si>
  <si>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</si>
  <si>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</si>
  <si>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</si>
  <si>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</si>
  <si>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</si>
  <si>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</si>
  <si>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</si>
  <si>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</si>
  <si>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</si>
  <si>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</si>
  <si>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</si>
  <si>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</si>
  <si>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</si>
  <si>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</si>
  <si>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</si>
  <si>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</si>
  <si>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</si>
  <si>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</si>
  <si>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</si>
  <si>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</si>
  <si>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</si>
  <si>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</si>
  <si>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</si>
  <si>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</si>
  <si>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</si>
  <si>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</si>
  <si>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</si>
  <si>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</si>
  <si>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</si>
  <si>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</si>
  <si>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</si>
  <si>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</si>
  <si>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</si>
  <si>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</si>
  <si>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</si>
  <si>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</si>
  <si>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</si>
  <si>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</si>
  <si>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</si>
  <si>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</si>
  <si>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</si>
  <si>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</si>
  <si>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</si>
  <si>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</si>
  <si>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</si>
  <si>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</si>
  <si>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</si>
  <si>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</si>
  <si>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</si>
  <si>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</si>
  <si>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</si>
  <si>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</si>
  <si>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</si>
  <si>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</si>
  <si>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</si>
  <si>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</si>
  <si>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</si>
  <si>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</si>
  <si>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</si>
  <si>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</si>
  <si>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</si>
  <si>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</si>
  <si>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</si>
  <si>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</si>
  <si>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</si>
  <si>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</si>
  <si>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</si>
  <si>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</si>
  <si>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</si>
  <si>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</si>
  <si>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</si>
  <si>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</si>
  <si>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</si>
  <si>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</si>
  <si>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</si>
  <si>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</si>
  <si>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</si>
  <si>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</si>
  <si>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</si>
  <si>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</si>
  <si>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</si>
  <si>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</si>
  <si>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</si>
  <si>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</si>
  <si>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</si>
  <si>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</si>
  <si>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</si>
  <si>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</si>
  <si>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</si>
  <si>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</si>
  <si>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</si>
  <si>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</si>
  <si>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</si>
  <si>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</si>
  <si>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</si>
  <si>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</si>
  <si>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</si>
  <si>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</si>
  <si>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</si>
  <si>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</si>
  <si>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</si>
  <si>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</si>
  <si>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</si>
  <si>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</si>
  <si>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</si>
  <si>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</si>
  <si>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</si>
  <si>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</si>
  <si>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</si>
  <si>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</si>
  <si>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</si>
  <si>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</si>
  <si>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</si>
  <si>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</si>
  <si>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</si>
  <si>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</si>
  <si>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</si>
  <si>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</si>
  <si>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</si>
  <si>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</si>
  <si>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</si>
  <si>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</si>
  <si>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</si>
  <si>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</si>
  <si>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</si>
  <si>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</si>
  <si>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</si>
  <si>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</si>
  <si>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</si>
  <si>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</si>
  <si>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</si>
  <si>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</si>
  <si>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</si>
  <si>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</si>
  <si>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</si>
  <si>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</si>
  <si>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</si>
  <si>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</si>
  <si>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</si>
  <si>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</si>
  <si>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</si>
  <si>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</si>
  <si>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</si>
  <si>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</si>
  <si>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</si>
  <si>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</si>
  <si>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</si>
  <si>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</si>
  <si>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</si>
  <si>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</si>
  <si>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</si>
  <si>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</si>
  <si>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</si>
  <si>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</si>
  <si>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</si>
  <si>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</si>
  <si>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</si>
  <si>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</si>
  <si>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</si>
  <si>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</si>
  <si>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</si>
  <si>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</si>
  <si>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</si>
  <si>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</si>
  <si>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</si>
  <si>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</si>
  <si>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</si>
  <si>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</si>
  <si>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</si>
  <si>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</si>
  <si>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</si>
  <si>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</si>
  <si>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</si>
  <si>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</si>
  <si>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</si>
  <si>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</si>
  <si>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</si>
  <si>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</si>
  <si>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</si>
  <si>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</si>
  <si>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</si>
  <si>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</si>
  <si>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</si>
  <si>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</si>
  <si>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</si>
  <si>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</si>
  <si>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</si>
  <si>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</si>
  <si>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</si>
  <si>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</si>
  <si>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</si>
  <si>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</si>
  <si>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</si>
  <si>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</si>
  <si>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</si>
  <si>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</si>
  <si>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</si>
  <si>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</si>
  <si>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</si>
  <si>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</si>
  <si>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</si>
  <si>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</si>
  <si>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</si>
  <si>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</si>
  <si>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</si>
  <si>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</si>
  <si>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</si>
  <si>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</si>
  <si>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</si>
  <si>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</si>
  <si>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</si>
  <si>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</si>
  <si>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</si>
  <si>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</si>
  <si>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</si>
  <si>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</si>
  <si>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</si>
  <si>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</si>
  <si>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</si>
  <si>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</si>
  <si>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</si>
  <si>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</si>
  <si>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</si>
  <si>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</si>
  <si>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</si>
  <si>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</si>
  <si>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</si>
  <si>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</si>
  <si>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</si>
  <si>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</si>
  <si>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</si>
  <si>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</si>
  <si>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</si>
  <si>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</si>
  <si>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</si>
  <si>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</si>
  <si>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</si>
  <si>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</si>
  <si>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</si>
  <si>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</si>
  <si>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</si>
  <si>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</si>
  <si>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</si>
  <si>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</si>
  <si>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</si>
  <si>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</si>
  <si>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</si>
  <si>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</si>
  <si>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</si>
  <si>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</si>
  <si>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</si>
  <si>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</si>
  <si>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</si>
  <si>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</si>
  <si>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</si>
  <si>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</si>
  <si>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</si>
  <si>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</si>
  <si>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</si>
  <si>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</si>
  <si>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</si>
  <si>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</si>
  <si>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</si>
  <si>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</si>
  <si>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</si>
  <si>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</si>
  <si>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</si>
  <si>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</si>
  <si>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</si>
  <si>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</si>
  <si>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</si>
  <si>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</si>
  <si>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</si>
  <si>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</si>
  <si>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</si>
  <si>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</si>
  <si>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</si>
  <si>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</si>
  <si>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</si>
  <si>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</si>
  <si>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</si>
  <si>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</si>
  <si>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</si>
  <si>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</si>
  <si>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</si>
  <si>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</si>
  <si>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</si>
  <si>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</si>
  <si>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</si>
  <si>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</si>
  <si>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</si>
  <si>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</si>
  <si>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</si>
  <si>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</si>
  <si>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</si>
  <si>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</si>
  <si>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</si>
  <si>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</si>
  <si>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</si>
  <si>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</si>
  <si>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</si>
  <si>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</si>
  <si>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</si>
  <si>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</si>
  <si>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</si>
  <si>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</si>
  <si>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</si>
  <si>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</si>
  <si>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</si>
  <si>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</si>
  <si>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</si>
  <si>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</si>
  <si>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</si>
  <si>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</si>
  <si>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</si>
  <si>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</si>
  <si>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</si>
  <si>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</si>
  <si>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</si>
  <si>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</si>
  <si>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</si>
  <si>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</si>
  <si>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</si>
  <si>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</si>
  <si>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</si>
  <si>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</si>
  <si>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</si>
  <si>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</si>
  <si>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</si>
  <si>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</si>
  <si>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</si>
  <si>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</si>
  <si>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</si>
  <si>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</si>
  <si>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</si>
  <si>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</si>
  <si>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</si>
  <si>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</si>
  <si>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</si>
  <si>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</si>
  <si>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</si>
  <si>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</si>
  <si>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</si>
  <si>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</si>
  <si>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</si>
  <si>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</si>
  <si>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</si>
  <si>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</si>
  <si>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</si>
  <si>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</si>
  <si>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</si>
  <si>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</si>
  <si>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</si>
  <si>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</si>
  <si>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</si>
  <si>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</si>
  <si>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</si>
  <si>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</si>
  <si>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</si>
  <si>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</si>
  <si>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</si>
  <si>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</si>
  <si>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</si>
  <si>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</si>
  <si>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</si>
  <si>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</si>
  <si>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</si>
  <si>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</si>
  <si>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</si>
  <si>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</si>
  <si>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</si>
  <si>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</si>
  <si>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</si>
  <si>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</si>
  <si>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</si>
  <si>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</si>
  <si>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</si>
  <si>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</si>
  <si>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</si>
  <si>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</si>
  <si>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</si>
  <si>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</si>
  <si>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</si>
  <si>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</si>
  <si>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</si>
  <si>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</si>
  <si>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</si>
  <si>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</si>
  <si>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</si>
  <si>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</si>
  <si>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</si>
  <si>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</si>
  <si>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</si>
  <si>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</si>
  <si>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</si>
  <si>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</si>
  <si>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</si>
  <si>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</si>
  <si>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</si>
  <si>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</si>
  <si>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</si>
  <si>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</si>
  <si>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</si>
  <si>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</si>
  <si>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</si>
  <si>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</si>
  <si>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</si>
  <si>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</si>
  <si>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</si>
  <si>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</si>
  <si>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</si>
  <si>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</si>
  <si>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</si>
  <si>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</si>
  <si>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</si>
  <si>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</si>
  <si>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</si>
  <si>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</si>
  <si>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</si>
  <si>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</si>
  <si>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</si>
  <si>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</si>
  <si>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</si>
  <si>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</si>
  <si>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</si>
  <si>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</si>
  <si>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</si>
  <si>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</si>
  <si>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</si>
  <si>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</si>
  <si>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</si>
  <si>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</si>
  <si>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</si>
  <si>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</si>
  <si>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</si>
  <si>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</si>
  <si>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</si>
  <si>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</si>
  <si>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</si>
  <si>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</si>
  <si>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</si>
  <si>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</si>
  <si>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</si>
  <si>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</si>
  <si>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</si>
  <si>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</si>
  <si>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</si>
  <si>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</si>
  <si>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</si>
  <si>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</si>
  <si>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</si>
  <si>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</si>
  <si>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</si>
  <si>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</si>
  <si>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</si>
  <si>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</si>
  <si>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</si>
  <si>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</si>
  <si>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</si>
  <si>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</si>
  <si>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</si>
  <si>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</si>
  <si>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</si>
  <si>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</si>
  <si>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</si>
  <si>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</si>
  <si>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</si>
  <si>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</si>
  <si>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</si>
  <si>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</si>
  <si>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</si>
  <si>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</si>
  <si>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</si>
  <si>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</si>
  <si>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</si>
  <si>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</si>
  <si>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</si>
  <si>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</si>
  <si>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</si>
  <si>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</si>
  <si>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</si>
  <si>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</si>
  <si>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</si>
  <si>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</si>
  <si>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</si>
  <si>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</si>
  <si>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</si>
  <si>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</si>
  <si>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</si>
  <si>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</si>
  <si>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</si>
  <si>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</si>
  <si>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</si>
  <si>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</si>
  <si>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</si>
  <si>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</si>
  <si>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</si>
  <si>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</si>
  <si>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</si>
  <si>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</si>
  <si>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</si>
  <si>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</si>
  <si>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</si>
  <si>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</si>
  <si>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</si>
  <si>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</si>
  <si>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</si>
  <si>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</si>
  <si>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</si>
  <si>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</si>
  <si>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</si>
  <si>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</si>
  <si>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</si>
  <si>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</si>
  <si>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</si>
  <si>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</si>
  <si>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</si>
  <si>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</si>
  <si>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</si>
  <si>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</si>
  <si>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</si>
  <si>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</si>
  <si>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</si>
  <si>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</si>
  <si>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</si>
  <si>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</si>
  <si>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</si>
  <si>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</si>
  <si>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</si>
  <si>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</si>
  <si>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</si>
  <si>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</si>
  <si>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</si>
  <si>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</si>
  <si>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</si>
  <si>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</si>
  <si>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</si>
  <si>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</si>
  <si>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</si>
  <si>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</si>
  <si>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</si>
  <si>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</si>
  <si>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</si>
  <si>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</si>
  <si>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</si>
  <si>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</si>
  <si>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</si>
  <si>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</si>
  <si>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</si>
  <si>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</si>
  <si>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</si>
  <si>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</si>
  <si>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</si>
  <si>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</si>
  <si>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</si>
  <si>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</si>
  <si>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</si>
  <si>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</si>
  <si>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</si>
  <si>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</si>
  <si>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</si>
  <si>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</si>
  <si>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</si>
  <si>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</si>
  <si>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</si>
  <si>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</si>
  <si>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</si>
  <si>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</si>
  <si>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</si>
  <si>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</si>
  <si>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</si>
  <si>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</si>
  <si>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</si>
  <si>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</si>
  <si>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</si>
  <si>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</si>
  <si>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</si>
  <si>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</si>
  <si>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</si>
  <si>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</si>
  <si>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</si>
  <si>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</si>
  <si>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</si>
  <si>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</si>
  <si>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</si>
  <si>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</si>
  <si>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</si>
  <si>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</si>
  <si>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</si>
  <si>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</si>
  <si>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</si>
  <si>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</si>
  <si>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</si>
  <si>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</si>
  <si>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</si>
  <si>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</si>
  <si>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</si>
  <si>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</si>
  <si>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</si>
  <si>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</si>
  <si>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</si>
  <si>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</si>
  <si>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</si>
  <si>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</si>
  <si>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</si>
  <si>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</si>
  <si>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</si>
  <si>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</si>
  <si>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</si>
  <si>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</si>
  <si>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</si>
  <si>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</si>
  <si>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</si>
  <si>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</si>
  <si>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</si>
  <si>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</si>
  <si>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</si>
  <si>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</si>
  <si>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</si>
  <si>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</si>
  <si>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</si>
  <si>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</si>
  <si>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</si>
  <si>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</si>
  <si>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</si>
  <si>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</si>
  <si>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</si>
  <si>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</si>
  <si>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</si>
  <si>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</si>
  <si>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</si>
  <si>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</si>
  <si>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</si>
  <si>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</si>
  <si>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</si>
  <si>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</si>
  <si>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</si>
  <si>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</si>
  <si>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</si>
  <si>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</si>
  <si>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</si>
  <si>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</si>
  <si>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</si>
  <si>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</si>
  <si>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</si>
  <si>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</si>
  <si>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</si>
  <si>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</si>
  <si>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</si>
  <si>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</si>
  <si>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</si>
  <si>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</si>
  <si>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</si>
  <si>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</si>
  <si>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</si>
  <si>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</si>
  <si>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</si>
  <si>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</si>
  <si>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</si>
  <si>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</si>
  <si>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</si>
  <si>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</si>
  <si>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</si>
  <si>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</si>
  <si>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</si>
  <si>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</si>
  <si>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</si>
  <si>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</si>
  <si>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</si>
  <si>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</si>
  <si>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</si>
  <si>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</si>
  <si>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</si>
  <si>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</si>
  <si>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</si>
  <si>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</si>
  <si>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</si>
  <si>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</si>
  <si>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</si>
  <si>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</si>
  <si>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</si>
  <si>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</si>
  <si>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</si>
  <si>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</si>
  <si>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</si>
  <si>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</si>
  <si>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</si>
  <si>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</si>
  <si>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</si>
  <si>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</si>
  <si>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</si>
  <si>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</si>
  <si>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</si>
  <si>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</si>
  <si>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</si>
  <si>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</si>
  <si>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</si>
  <si>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</si>
  <si>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</si>
  <si>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</si>
  <si>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</si>
  <si>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</si>
  <si>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</si>
  <si>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</si>
  <si>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</si>
  <si>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</si>
  <si>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</si>
  <si>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</si>
  <si>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</si>
  <si>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</si>
  <si>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</si>
  <si>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</si>
  <si>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</si>
  <si>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</si>
  <si>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</si>
  <si>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</si>
  <si>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</si>
  <si>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</si>
  <si>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</si>
  <si>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</si>
  <si>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</si>
  <si>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</si>
  <si>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</si>
  <si>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</si>
  <si>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</si>
  <si>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</si>
  <si>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</si>
  <si>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</si>
  <si>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</si>
  <si>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</si>
  <si>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</si>
  <si>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</si>
  <si>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</si>
  <si>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</si>
  <si>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</si>
  <si>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</si>
  <si>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</si>
  <si>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</si>
  <si>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</si>
  <si>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</si>
  <si>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</si>
  <si>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</si>
  <si>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</si>
  <si>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</si>
  <si>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</si>
  <si>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</si>
  <si>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</si>
  <si>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</si>
  <si>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</si>
  <si>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</si>
  <si>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</si>
  <si>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</si>
  <si>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</si>
  <si>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</si>
  <si>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</si>
  <si>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</si>
  <si>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</si>
  <si>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</si>
  <si>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</si>
  <si>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</si>
  <si>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</si>
  <si>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</si>
  <si>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</si>
  <si>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</si>
  <si>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</si>
  <si>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</si>
  <si>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</si>
  <si>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</si>
  <si>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</si>
  <si>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</si>
  <si>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</si>
  <si>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</si>
  <si>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</si>
  <si>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</si>
  <si>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</si>
  <si>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</si>
  <si>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</si>
  <si>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</si>
  <si>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</si>
  <si>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</si>
  <si>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</si>
  <si>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</si>
  <si>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</si>
  <si>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</si>
  <si>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</si>
  <si>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</si>
  <si>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</si>
  <si>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</si>
  <si>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</si>
  <si>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</si>
  <si>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</si>
  <si>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</si>
  <si>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</si>
  <si>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</si>
  <si>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</si>
  <si>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</si>
  <si>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</si>
  <si>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</si>
  <si>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</si>
  <si>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</si>
  <si>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</si>
  <si>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</si>
  <si>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</si>
  <si>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</si>
  <si>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</si>
  <si>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</si>
  <si>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</si>
  <si>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</si>
  <si>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</si>
  <si>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</si>
  <si>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</si>
  <si>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</si>
  <si>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</si>
  <si>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</si>
  <si>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</si>
  <si>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</si>
  <si>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</si>
  <si>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</si>
  <si>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</si>
  <si>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</si>
  <si>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</si>
  <si>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</si>
  <si>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</si>
  <si>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</si>
  <si>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</si>
  <si>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</si>
  <si>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</si>
  <si>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</si>
  <si>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</si>
  <si>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</si>
  <si>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</si>
  <si>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</si>
  <si>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</si>
  <si>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</si>
  <si>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</si>
  <si>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</si>
  <si>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</si>
  <si>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</si>
  <si>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</si>
  <si>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</si>
  <si>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</si>
  <si>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</si>
  <si>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</si>
  <si>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</si>
  <si>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</si>
  <si>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</si>
  <si>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</si>
  <si>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</si>
  <si>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</si>
  <si>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</si>
  <si>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</si>
  <si>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</si>
  <si>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</si>
  <si>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</si>
  <si>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</si>
  <si>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</si>
  <si>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</si>
  <si>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</si>
  <si>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</si>
  <si>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</si>
  <si>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</si>
  <si>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</si>
  <si>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</si>
  <si>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</si>
  <si>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</si>
  <si>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</si>
  <si>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</si>
  <si>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</si>
  <si>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</si>
  <si>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</si>
  <si>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</si>
  <si>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</si>
  <si>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</si>
  <si>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</si>
  <si>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</si>
  <si>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</si>
  <si>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</si>
  <si>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</si>
  <si>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</si>
  <si>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</si>
  <si>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</si>
  <si>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</si>
  <si>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</si>
  <si>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</si>
  <si>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</si>
  <si>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</si>
  <si>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</si>
  <si>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</si>
  <si>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</si>
  <si>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</si>
  <si>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</si>
  <si>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</si>
  <si>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</si>
  <si>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</si>
  <si>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</si>
  <si>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</si>
  <si>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</si>
  <si>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</si>
  <si>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</si>
  <si>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</si>
  <si>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</si>
  <si>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</si>
  <si>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</si>
  <si>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</si>
  <si>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</si>
  <si>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</si>
  <si>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</si>
  <si>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</si>
  <si>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</si>
  <si>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</si>
  <si>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</si>
  <si>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</si>
  <si>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</si>
  <si>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</si>
  <si>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</si>
  <si>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</si>
  <si>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</si>
  <si>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</si>
  <si>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</si>
  <si>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</si>
  <si>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</si>
  <si>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</si>
  <si>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</si>
  <si>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</si>
  <si>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</si>
  <si>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</si>
  <si>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</si>
  <si>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</si>
  <si>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</si>
  <si>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</si>
  <si>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</si>
  <si>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</si>
  <si>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</si>
  <si>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</si>
  <si>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</si>
  <si>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</si>
  <si>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</si>
  <si>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</si>
  <si>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</si>
  <si>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</si>
  <si>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</si>
  <si>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</si>
  <si>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</si>
  <si>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</si>
  <si>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</si>
  <si>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</si>
  <si>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</si>
  <si>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</si>
  <si>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</si>
  <si>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</si>
  <si>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</si>
  <si>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</si>
  <si>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</si>
  <si>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</si>
  <si>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</si>
  <si>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</si>
  <si>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</si>
  <si>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</si>
  <si>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</si>
  <si>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</si>
  <si>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</si>
  <si>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</si>
  <si>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</si>
  <si>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</si>
  <si>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</si>
  <si>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</si>
  <si>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</si>
  <si>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</si>
  <si>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</si>
  <si>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</si>
  <si>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</si>
  <si>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</si>
  <si>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</si>
  <si>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</si>
  <si>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</si>
  <si>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</si>
  <si>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</si>
  <si>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</si>
  <si>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</si>
  <si>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</si>
  <si>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</si>
  <si>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</si>
  <si>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</si>
  <si>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</si>
  <si>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</si>
  <si>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</si>
  <si>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</si>
  <si>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</si>
  <si>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</si>
  <si>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</si>
  <si>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</si>
  <si>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</si>
  <si>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</si>
  <si>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</si>
  <si>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</si>
  <si>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</si>
  <si>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</si>
  <si>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</si>
  <si>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</si>
  <si>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</si>
  <si>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</si>
  <si>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</si>
  <si>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</si>
  <si>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</si>
  <si>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</si>
  <si>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</si>
  <si>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</si>
  <si>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</si>
  <si>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</si>
  <si>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</si>
  <si>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</si>
  <si>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</si>
  <si>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</si>
  <si>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</si>
  <si>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</si>
  <si>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</si>
  <si>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</si>
  <si>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</si>
  <si>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</si>
  <si>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</si>
  <si>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</si>
  <si>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</si>
  <si>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</si>
  <si>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</si>
  <si>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</si>
  <si>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</si>
  <si>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</si>
  <si>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</si>
  <si>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</si>
  <si>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</si>
  <si>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</si>
  <si>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</si>
  <si>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</si>
  <si>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</si>
  <si>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</si>
  <si>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</si>
  <si>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</si>
  <si>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</si>
  <si>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</si>
  <si>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</si>
  <si>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</si>
  <si>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</si>
  <si>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</si>
  <si>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</si>
  <si>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</si>
  <si>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</si>
  <si>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</si>
  <si>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</si>
  <si>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</si>
  <si>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</si>
  <si>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</si>
  <si>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</si>
  <si>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</si>
  <si>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</si>
  <si>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</si>
  <si>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</si>
  <si>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</si>
  <si>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</si>
  <si>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</si>
  <si>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</si>
  <si>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</si>
  <si>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</si>
  <si>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</si>
  <si>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</si>
  <si>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</si>
  <si>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</si>
  <si>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</si>
  <si>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</si>
  <si>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</si>
  <si>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</si>
  <si>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</si>
  <si>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</si>
  <si>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</si>
  <si>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</si>
  <si>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</si>
  <si>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</si>
  <si>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</si>
  <si>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</si>
  <si>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</si>
  <si>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</si>
  <si>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</si>
  <si>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</si>
  <si>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</si>
  <si>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</si>
  <si>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</si>
  <si>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</si>
  <si>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</si>
  <si>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</si>
  <si>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</si>
  <si>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</si>
  <si>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</si>
  <si>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</si>
  <si>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</si>
  <si>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</si>
  <si>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</si>
  <si>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</si>
  <si>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</si>
  <si>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</si>
  <si>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</si>
  <si>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</si>
  <si>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</si>
  <si>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</si>
  <si>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</si>
  <si>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</si>
  <si>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</si>
  <si>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</si>
  <si>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</si>
  <si>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</si>
  <si>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</si>
  <si>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</si>
  <si>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</si>
  <si>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</si>
  <si>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</si>
  <si>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</si>
  <si>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</si>
  <si>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</si>
  <si>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</si>
  <si>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</si>
  <si>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</si>
  <si>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</si>
  <si>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</si>
  <si>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</si>
  <si>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</si>
  <si>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</si>
  <si>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</si>
  <si>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</si>
  <si>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</si>
  <si>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</si>
  <si>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</si>
  <si>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</si>
  <si>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</si>
  <si>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</si>
  <si>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</si>
  <si>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</si>
  <si>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</si>
  <si>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</si>
  <si>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</si>
  <si>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</si>
  <si>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</si>
  <si>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</si>
  <si>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</si>
  <si>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</si>
  <si>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</si>
  <si>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</si>
  <si>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</si>
  <si>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</si>
  <si>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</si>
  <si>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</si>
  <si>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</si>
  <si>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</si>
  <si>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</si>
  <si>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</si>
  <si>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</si>
  <si>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</si>
  <si>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</si>
  <si>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</si>
  <si>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</si>
  <si>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</si>
  <si>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</si>
  <si>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</si>
  <si>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</si>
  <si>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</si>
  <si>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</si>
  <si>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</si>
  <si>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</si>
  <si>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</si>
  <si>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</si>
  <si>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</si>
  <si>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</si>
  <si>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</si>
  <si>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</si>
  <si>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</si>
  <si>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</si>
  <si>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</si>
  <si>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</si>
  <si>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</si>
  <si>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</si>
  <si>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</si>
  <si>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</si>
  <si>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</si>
  <si>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</si>
  <si>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</si>
  <si>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</si>
  <si>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</si>
  <si>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</si>
  <si>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</si>
  <si>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</si>
  <si>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</si>
  <si>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</si>
  <si>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</si>
  <si>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</si>
  <si>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</si>
  <si>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</si>
  <si>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</si>
  <si>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</si>
  <si>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</si>
  <si>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</si>
  <si>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</si>
  <si>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</si>
  <si>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</si>
  <si>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</si>
  <si>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</si>
  <si>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</si>
  <si>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</si>
  <si>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</si>
  <si>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</si>
  <si>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</si>
  <si>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</si>
  <si>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</si>
  <si>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</si>
  <si>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</si>
  <si>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</si>
  <si>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</si>
  <si>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</si>
  <si>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</si>
  <si>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</si>
  <si>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</si>
  <si>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</si>
  <si>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</si>
  <si>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</si>
  <si>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</si>
  <si>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</si>
  <si>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</si>
  <si>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</si>
  <si>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</si>
  <si>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</si>
  <si>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</si>
  <si>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</si>
  <si>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</si>
  <si>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</si>
  <si>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</si>
  <si>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</si>
  <si>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</si>
  <si>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</si>
  <si>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</si>
  <si>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</si>
  <si>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</si>
  <si>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</si>
  <si>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</si>
  <si>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</si>
  <si>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</si>
  <si>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</si>
  <si>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</si>
  <si>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</si>
  <si>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</si>
  <si>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</si>
  <si>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</si>
  <si>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</si>
  <si>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</si>
  <si>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</si>
  <si>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</si>
  <si>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</si>
  <si>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</si>
  <si>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</si>
  <si>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</si>
  <si>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</si>
  <si>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</si>
  <si>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</si>
  <si>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</si>
  <si>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</si>
  <si>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</si>
  <si>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</si>
  <si>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</si>
  <si>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</si>
  <si>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</si>
  <si>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</si>
  <si>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</si>
  <si>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</si>
  <si>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</si>
  <si>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</si>
  <si>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</si>
  <si>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</si>
  <si>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</si>
  <si>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</si>
  <si>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</si>
  <si>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</si>
  <si>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</si>
  <si>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</si>
  <si>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</si>
  <si>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</si>
  <si>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</si>
  <si>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</si>
  <si>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</si>
  <si>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</si>
  <si>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</si>
  <si>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</si>
  <si>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</si>
  <si>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</si>
  <si>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</si>
  <si>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</si>
  <si>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</si>
  <si>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</si>
  <si>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</si>
  <si>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</si>
  <si>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</si>
  <si>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</si>
  <si>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</si>
  <si>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</si>
  <si>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</si>
  <si>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</si>
  <si>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</si>
  <si>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</si>
  <si>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</si>
  <si>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</si>
  <si>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</si>
  <si>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</si>
  <si>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</si>
  <si>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</si>
  <si>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</si>
  <si>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</si>
  <si>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</si>
  <si>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</si>
  <si>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</si>
  <si>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</si>
  <si>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</si>
  <si>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</si>
  <si>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</si>
  <si>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</si>
  <si>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</si>
  <si>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</si>
  <si>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</si>
  <si>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</si>
  <si>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</si>
  <si>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</si>
  <si>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</si>
  <si>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</si>
  <si>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</si>
  <si>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</si>
  <si>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</si>
  <si>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</si>
  <si>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</si>
  <si>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</si>
  <si>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</si>
  <si>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</si>
  <si>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</si>
  <si>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</si>
  <si>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</si>
  <si>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</si>
  <si>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</si>
  <si>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</si>
  <si>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</si>
  <si>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</si>
  <si>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</si>
  <si>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</si>
  <si>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</si>
  <si>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</si>
  <si>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</si>
  <si>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</si>
  <si>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</si>
  <si>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</si>
  <si>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</si>
  <si>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</si>
  <si>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</si>
  <si>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</si>
  <si>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</si>
  <si>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</si>
  <si>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</si>
  <si>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</si>
  <si>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</si>
  <si>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</si>
  <si>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</si>
  <si>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</si>
  <si>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</si>
  <si>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</si>
  <si>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</si>
  <si>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</si>
  <si>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</si>
  <si>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</si>
  <si>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</si>
  <si>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</si>
  <si>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</si>
  <si>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</si>
  <si>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</si>
  <si>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</si>
  <si>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</si>
  <si>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</si>
  <si>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</si>
  <si>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</si>
  <si>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</si>
  <si>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</si>
  <si>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</si>
  <si>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</si>
  <si>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</si>
  <si>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</si>
  <si>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</si>
  <si>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</si>
  <si>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</si>
  <si>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</si>
  <si>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</si>
  <si>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</si>
  <si>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</si>
  <si>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</si>
  <si>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</si>
  <si>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</si>
  <si>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</si>
  <si>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</si>
  <si>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</si>
  <si>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</si>
  <si>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</si>
  <si>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</si>
  <si>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</si>
  <si>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</si>
  <si>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</si>
  <si>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</si>
  <si>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</si>
  <si>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</si>
  <si>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</si>
  <si>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</si>
  <si>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</si>
  <si>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</si>
  <si>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</si>
  <si>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</si>
  <si>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</si>
  <si>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</si>
  <si>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</si>
  <si>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</si>
  <si>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</si>
  <si>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</si>
  <si>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</si>
  <si>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</si>
  <si>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</si>
  <si>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</si>
  <si>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</si>
  <si>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</si>
  <si>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</si>
  <si>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</si>
  <si>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</si>
  <si>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</si>
  <si>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</si>
  <si>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</si>
  <si>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</si>
  <si>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</si>
  <si>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</si>
  <si>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</si>
  <si>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</si>
  <si>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</si>
  <si>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</si>
  <si>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</si>
  <si>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</si>
  <si>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</si>
  <si>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</si>
  <si>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</si>
  <si>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</si>
  <si>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</si>
  <si>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</si>
  <si>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</si>
  <si>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</si>
  <si>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</si>
  <si>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</si>
  <si>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</si>
  <si>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</si>
  <si>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</si>
  <si>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</si>
  <si>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</si>
  <si>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</si>
  <si>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</si>
  <si>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</si>
  <si>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</si>
  <si>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</si>
  <si>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</si>
  <si>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</si>
  <si>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</si>
  <si>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</si>
  <si>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</si>
  <si>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</si>
  <si>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</si>
  <si>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</si>
  <si>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</si>
  <si>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</si>
  <si>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</si>
  <si>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</si>
  <si>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</si>
  <si>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</si>
  <si>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</si>
  <si>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</si>
  <si>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</si>
  <si>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</si>
  <si>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</si>
  <si>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</si>
  <si>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</si>
  <si>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</si>
  <si>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</si>
  <si>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</si>
  <si>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</si>
  <si>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</si>
  <si>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</si>
  <si>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</si>
  <si>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</si>
  <si>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</si>
  <si>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</si>
  <si>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</si>
  <si>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</si>
  <si>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</si>
  <si>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</si>
  <si>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</si>
  <si>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</si>
  <si>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</si>
  <si>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</si>
  <si>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</si>
  <si>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</si>
  <si>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</si>
  <si>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</si>
  <si>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</si>
  <si>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</si>
  <si>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</si>
  <si>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</si>
  <si>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</si>
  <si>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</si>
  <si>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</si>
  <si>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</si>
  <si>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</si>
  <si>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</si>
  <si>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</si>
  <si>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</si>
  <si>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</si>
  <si>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</si>
  <si>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</si>
  <si>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</si>
  <si>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</si>
  <si>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</si>
  <si>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</si>
  <si>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</si>
  <si>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</si>
  <si>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</si>
  <si>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</si>
  <si>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</si>
  <si>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</si>
  <si>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</si>
  <si>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</si>
  <si>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</si>
  <si>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</si>
  <si>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</si>
  <si>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</si>
  <si>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</si>
  <si>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</si>
  <si>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</si>
  <si>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</si>
  <si>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</si>
  <si>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</si>
  <si>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</si>
  <si>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</si>
  <si>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</si>
  <si>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</si>
  <si>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</si>
  <si>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</si>
  <si>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</si>
  <si>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</si>
  <si>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</si>
  <si>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</si>
  <si>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</si>
  <si>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</si>
  <si>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</si>
  <si>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</si>
  <si>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</si>
  <si>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</si>
  <si>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</si>
  <si>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</si>
  <si>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</si>
  <si>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</si>
  <si>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</si>
  <si>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</si>
  <si>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</si>
  <si>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</si>
  <si>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</si>
  <si>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</si>
  <si>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</si>
  <si>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</si>
  <si>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</si>
  <si>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</si>
  <si>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</si>
  <si>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</si>
  <si>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</si>
  <si>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</si>
  <si>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</si>
  <si>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</si>
  <si>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</si>
  <si>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</si>
  <si>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</si>
  <si>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</si>
  <si>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</si>
  <si>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</si>
  <si>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</si>
  <si>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</si>
  <si>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</si>
  <si>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</si>
  <si>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</si>
  <si>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</si>
  <si>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</si>
  <si>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</si>
  <si>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</si>
  <si>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</si>
  <si>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</si>
  <si>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</si>
  <si>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</si>
  <si>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</si>
  <si>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</si>
  <si>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</si>
  <si>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</si>
  <si>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</si>
  <si>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</si>
  <si>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</si>
  <si>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</si>
  <si>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</si>
  <si>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</si>
  <si>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</si>
  <si>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</si>
  <si>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</si>
  <si>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</si>
  <si>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</si>
  <si>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</si>
  <si>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</si>
  <si>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</si>
  <si>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</si>
  <si>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</si>
  <si>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</si>
  <si>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</si>
  <si>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</si>
  <si>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</si>
  <si>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</si>
  <si>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</si>
  <si>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</si>
  <si>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</si>
  <si>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</si>
  <si>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</si>
  <si>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</si>
  <si>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</si>
  <si>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</si>
  <si>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</si>
  <si>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</si>
  <si>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</si>
  <si>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</si>
  <si>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</si>
  <si>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</si>
  <si>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</si>
  <si>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</si>
  <si>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</si>
  <si>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</si>
  <si>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</si>
  <si>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</si>
  <si>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</si>
  <si>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</si>
  <si>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</si>
  <si>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</si>
  <si>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</si>
  <si>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</si>
  <si>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</si>
  <si>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</si>
  <si>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</si>
  <si>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</si>
  <si>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</si>
  <si>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</si>
  <si>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</si>
  <si>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</si>
  <si>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</si>
  <si>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</si>
  <si>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</si>
  <si>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</si>
  <si>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</si>
  <si>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</si>
  <si>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</si>
  <si>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</si>
  <si>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</si>
  <si>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</si>
  <si>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</si>
  <si>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</si>
  <si>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</si>
  <si>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</si>
  <si>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</si>
  <si>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</si>
  <si>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</si>
  <si>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</si>
  <si>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</si>
  <si>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</si>
  <si>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</si>
  <si>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</si>
  <si>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</si>
  <si>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</si>
  <si>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</si>
  <si>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</si>
  <si>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</si>
  <si>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</si>
  <si>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</si>
  <si>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</si>
  <si>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</si>
  <si>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</si>
  <si>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</si>
  <si>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</si>
  <si>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</si>
  <si>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</si>
  <si>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</si>
  <si>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</si>
  <si>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</si>
  <si>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</si>
  <si>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</si>
  <si>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</si>
  <si>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</si>
  <si>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</si>
  <si>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</si>
  <si>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</si>
  <si>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</si>
  <si>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</si>
  <si>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</si>
  <si>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</si>
  <si>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</si>
  <si>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</si>
  <si>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</si>
  <si>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</si>
  <si>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</si>
  <si>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</si>
  <si>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</si>
  <si>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</si>
  <si>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</si>
  <si>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</si>
  <si>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</si>
  <si>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</si>
  <si>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</si>
  <si>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</si>
  <si>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</si>
  <si>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</si>
  <si>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</si>
  <si>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</si>
  <si>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</si>
  <si>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</si>
  <si>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</si>
  <si>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</si>
  <si>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</si>
  <si>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</si>
  <si>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</si>
  <si>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</si>
  <si>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</si>
  <si>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</si>
  <si>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</si>
  <si>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</si>
  <si>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</si>
  <si>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</si>
  <si>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</si>
  <si>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</si>
  <si>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</si>
  <si>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</si>
  <si>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</si>
  <si>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</si>
  <si>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</si>
  <si>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</si>
  <si>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</si>
  <si>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</si>
  <si>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</si>
  <si>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</si>
  <si>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</si>
  <si>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</si>
  <si>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</si>
  <si>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</si>
  <si>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</si>
  <si>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</si>
  <si>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</si>
  <si>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</si>
  <si>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</si>
  <si>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</si>
  <si>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</si>
  <si>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</si>
  <si>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</si>
  <si>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</si>
  <si>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</si>
  <si>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</si>
  <si>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</si>
  <si>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</si>
  <si>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</si>
  <si>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</si>
  <si>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</si>
  <si>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</si>
  <si>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</si>
  <si>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</si>
  <si>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</si>
  <si>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</si>
  <si>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</si>
  <si>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</si>
  <si>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</si>
  <si>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</si>
  <si>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</si>
  <si>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</si>
  <si>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</si>
  <si>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</si>
  <si>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</si>
  <si>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</si>
  <si>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</si>
  <si>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</si>
  <si>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</si>
  <si>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</si>
  <si>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</si>
  <si>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</si>
  <si>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</si>
  <si>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</si>
  <si>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</si>
  <si>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</si>
  <si>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</si>
  <si>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</si>
  <si>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</si>
  <si>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</si>
  <si>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</si>
  <si>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</si>
  <si>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</si>
  <si>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</si>
  <si>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</si>
  <si>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</si>
  <si>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</si>
  <si>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</si>
  <si>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</si>
  <si>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</si>
  <si>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</si>
  <si>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</si>
  <si>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</si>
  <si>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</si>
  <si>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</si>
  <si>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</si>
  <si>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</si>
  <si>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</si>
  <si>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</si>
  <si>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</si>
  <si>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</si>
  <si>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</si>
  <si>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</si>
  <si>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</si>
  <si>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</si>
  <si>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</si>
  <si>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</si>
  <si>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</si>
  <si>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</si>
  <si>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</si>
  <si>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</si>
  <si>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</si>
  <si>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</si>
  <si>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</si>
  <si>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</si>
  <si>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</si>
  <si>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</si>
  <si>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</si>
  <si>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</si>
  <si>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</si>
  <si>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</si>
  <si>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</si>
  <si>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</si>
  <si>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</si>
  <si>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</si>
  <si>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</si>
  <si>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</si>
  <si>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</si>
  <si>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</si>
  <si>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</si>
  <si>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</si>
  <si>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</si>
  <si>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</si>
  <si>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</si>
  <si>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</si>
  <si>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</si>
  <si>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</si>
  <si>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</si>
  <si>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</si>
  <si>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</si>
  <si>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</si>
  <si>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</si>
  <si>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</si>
  <si>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</si>
  <si>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</si>
  <si>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</si>
  <si>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</si>
  <si>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</si>
  <si>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</si>
  <si>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</si>
  <si>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</si>
  <si>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</si>
  <si>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</si>
  <si>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</si>
  <si>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</si>
  <si>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</si>
  <si>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</si>
  <si>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</si>
  <si>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</si>
  <si>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</si>
  <si>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</si>
  <si>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</si>
  <si>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</si>
  <si>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</si>
  <si>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</si>
  <si>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</si>
  <si>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</si>
  <si>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</si>
  <si>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</si>
  <si>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</si>
  <si>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</si>
  <si>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</si>
  <si>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</si>
  <si>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</si>
  <si>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</si>
  <si>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</si>
  <si>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</si>
  <si>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</si>
  <si>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</si>
  <si>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</si>
  <si>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</si>
  <si>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</si>
  <si>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</si>
  <si>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</si>
  <si>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</si>
  <si>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</si>
  <si>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</si>
  <si>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</si>
  <si>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</si>
  <si>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</si>
  <si>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</si>
  <si>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</si>
  <si>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</si>
  <si>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</si>
  <si>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</si>
  <si>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</si>
  <si>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</si>
  <si>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</si>
  <si>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</si>
  <si>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</si>
  <si>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</si>
  <si>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</si>
  <si>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</si>
  <si>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</si>
  <si>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</si>
  <si>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</si>
  <si>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</si>
  <si>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</si>
  <si>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</si>
  <si>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</si>
  <si>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</si>
  <si>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</si>
  <si>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</si>
  <si>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</si>
  <si>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</si>
  <si>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</si>
  <si>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</si>
  <si>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</si>
  <si>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</si>
  <si>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</si>
  <si>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</si>
  <si>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</si>
  <si>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</si>
  <si>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</si>
  <si>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</si>
  <si>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</si>
  <si>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</si>
  <si>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</si>
  <si>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</si>
  <si>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</si>
  <si>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</si>
  <si>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</si>
  <si>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</si>
  <si>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</si>
  <si>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</si>
  <si>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</si>
  <si>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</si>
  <si>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</si>
  <si>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</si>
  <si>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</si>
  <si>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</si>
  <si>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</si>
  <si>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</si>
  <si>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</si>
  <si>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</si>
  <si>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</si>
  <si>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</si>
  <si>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</si>
  <si>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</si>
  <si>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</si>
  <si>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</si>
  <si>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</si>
  <si>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</si>
  <si>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</si>
  <si>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</si>
  <si>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</si>
  <si>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</si>
  <si>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</si>
  <si>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</si>
  <si>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</si>
  <si>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</si>
  <si>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</si>
  <si>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</si>
  <si>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</si>
  <si>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</si>
  <si>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</si>
  <si>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</si>
  <si>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</si>
  <si>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</si>
  <si>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</si>
  <si>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</si>
  <si>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</si>
  <si>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</si>
  <si>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</si>
  <si>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</si>
  <si>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</si>
  <si>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</si>
  <si>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</si>
  <si>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</si>
  <si>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</si>
  <si>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</si>
  <si>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</si>
  <si>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</si>
  <si>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</si>
  <si>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</si>
  <si>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</si>
  <si>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</si>
  <si>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</si>
  <si>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</si>
  <si>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</si>
  <si>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</si>
  <si>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</si>
  <si>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</si>
  <si>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</si>
  <si>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</si>
  <si>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</si>
  <si>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</si>
  <si>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</si>
  <si>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</si>
  <si>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</si>
  <si>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</si>
  <si>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</si>
  <si>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</si>
  <si>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</si>
  <si>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</si>
  <si>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</si>
  <si>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</si>
  <si>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</si>
  <si>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</si>
  <si>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</si>
  <si>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</si>
  <si>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</si>
  <si>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</si>
  <si>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</si>
  <si>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</si>
  <si>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</si>
  <si>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</si>
  <si>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</si>
  <si>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</si>
  <si>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</si>
  <si>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</si>
  <si>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</si>
  <si>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</si>
  <si>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</si>
  <si>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</si>
  <si>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</si>
  <si>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</si>
  <si>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</si>
  <si>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</si>
  <si>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</si>
  <si>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</si>
  <si>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</si>
  <si>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</si>
  <si>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</si>
  <si>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</si>
  <si>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</si>
  <si>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</si>
  <si>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</si>
  <si>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</si>
  <si>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</si>
  <si>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</si>
  <si>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</si>
  <si>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</si>
  <si>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</si>
  <si>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</si>
  <si>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</si>
  <si>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</si>
  <si>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</si>
  <si>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</si>
  <si>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</si>
  <si>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</si>
  <si>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</si>
  <si>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</si>
  <si>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</si>
  <si>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</si>
  <si>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</si>
  <si>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</si>
  <si>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</si>
  <si>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</si>
  <si>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</si>
  <si>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</si>
  <si>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</si>
  <si>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</si>
  <si>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</si>
  <si>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</si>
  <si>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</si>
  <si>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</si>
  <si>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</si>
  <si>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</si>
  <si>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</si>
  <si>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</si>
  <si>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</si>
  <si>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</si>
  <si>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</si>
  <si>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</si>
  <si>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</si>
  <si>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</si>
  <si>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</si>
  <si>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</si>
  <si>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</si>
  <si>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</si>
  <si>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</si>
  <si>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</si>
  <si>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</si>
  <si>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</si>
  <si>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</si>
  <si>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</si>
  <si>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</si>
  <si>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</si>
  <si>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</si>
  <si>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</si>
  <si>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</si>
  <si>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</si>
  <si>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</si>
  <si>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</si>
  <si>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</si>
  <si>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</si>
  <si>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</si>
  <si>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</si>
  <si>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</si>
  <si>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</si>
  <si>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</si>
  <si>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</si>
  <si>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</si>
  <si>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</si>
  <si>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</si>
  <si>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</si>
  <si>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</si>
  <si>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</si>
  <si>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</si>
  <si>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</si>
  <si>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</si>
  <si>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</si>
  <si>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</si>
  <si>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</si>
  <si>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</si>
  <si>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</si>
  <si>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</si>
  <si>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</si>
  <si>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</si>
  <si>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</si>
  <si>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</si>
  <si>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</si>
  <si>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</si>
  <si>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</si>
  <si>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</si>
  <si>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</si>
  <si>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</si>
  <si>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</si>
  <si>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</si>
  <si>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</si>
  <si>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</si>
  <si>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</si>
  <si>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</si>
  <si>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</si>
  <si>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</si>
  <si>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</si>
  <si>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</si>
  <si>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</si>
  <si>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</si>
  <si>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</si>
  <si>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</si>
  <si>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</si>
  <si>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</si>
  <si>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</si>
  <si>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</si>
  <si>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</si>
  <si>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</si>
  <si>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</si>
  <si>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</si>
  <si>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</si>
  <si>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</si>
  <si>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</si>
  <si>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</si>
  <si>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</si>
  <si>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</si>
  <si>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</si>
  <si>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</si>
  <si>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</si>
  <si>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</si>
  <si>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</si>
  <si>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</si>
  <si>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</si>
  <si>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</si>
  <si>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</si>
  <si>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</si>
  <si>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</si>
  <si>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</si>
  <si>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</si>
  <si>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</si>
  <si>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</si>
  <si>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</si>
  <si>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</si>
  <si>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</si>
  <si>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</si>
  <si>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</si>
  <si>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</si>
  <si>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</si>
  <si>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</si>
  <si>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</si>
  <si>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</si>
  <si>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</si>
  <si>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</si>
  <si>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</si>
  <si>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</si>
  <si>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</si>
  <si>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</si>
  <si>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</si>
  <si>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</si>
  <si>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</si>
  <si>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</si>
  <si>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</si>
  <si>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</si>
  <si>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</si>
  <si>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</si>
  <si>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</si>
  <si>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</si>
  <si>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</si>
  <si>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</si>
  <si>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</si>
  <si>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</si>
  <si>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</si>
  <si>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</si>
  <si>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</si>
  <si>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</si>
  <si>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</si>
  <si>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</si>
  <si>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</si>
  <si>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</si>
  <si>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</si>
  <si>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</si>
  <si>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</si>
  <si>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</si>
  <si>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</si>
  <si>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</si>
  <si>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</si>
  <si>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</si>
  <si>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</si>
  <si>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</si>
  <si>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</si>
  <si>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</si>
  <si>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</si>
  <si>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</si>
  <si>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</si>
  <si>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</si>
  <si>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</si>
  <si>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</si>
  <si>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</si>
  <si>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</si>
  <si>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</si>
  <si>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</si>
  <si>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</si>
  <si>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</si>
  <si>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</si>
  <si>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</si>
  <si>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</si>
  <si>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</si>
  <si>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</si>
  <si>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</si>
  <si>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</si>
  <si>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</si>
  <si>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</si>
  <si>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</si>
  <si>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</si>
  <si>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</si>
  <si>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</si>
  <si>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</si>
  <si>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</si>
  <si>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</si>
  <si>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</si>
  <si>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</si>
  <si>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</si>
  <si>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</si>
  <si>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</si>
  <si>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</si>
  <si>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</si>
  <si>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</si>
  <si>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</si>
  <si>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</si>
  <si>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</si>
  <si>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</si>
  <si>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</si>
  <si>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</si>
  <si>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</si>
  <si>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</si>
  <si>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</si>
  <si>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</si>
  <si>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</si>
  <si>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</si>
  <si>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</si>
  <si>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</si>
  <si>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</si>
  <si>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</si>
  <si>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</si>
  <si>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</si>
  <si>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</si>
  <si>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</si>
  <si>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</si>
  <si>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</si>
  <si>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</si>
  <si>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</si>
  <si>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</si>
  <si>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</si>
  <si>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</si>
  <si>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</si>
  <si>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</si>
  <si>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</si>
  <si>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</si>
  <si>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</si>
  <si>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</si>
  <si>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</si>
  <si>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</si>
  <si>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</si>
  <si>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</si>
  <si>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</si>
  <si>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</si>
  <si>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</si>
  <si>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</si>
  <si>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</si>
  <si>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</si>
  <si>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</si>
  <si>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</si>
  <si>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</si>
  <si>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</si>
  <si>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</si>
  <si>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</si>
  <si>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</si>
  <si>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</si>
  <si>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</si>
  <si>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</si>
  <si>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</si>
  <si>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</si>
  <si>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</si>
  <si>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</si>
  <si>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</si>
  <si>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</si>
  <si>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</si>
  <si>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</si>
  <si>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</si>
  <si>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</si>
  <si>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</si>
  <si>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</si>
  <si>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</si>
  <si>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</si>
  <si>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</si>
  <si>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</si>
  <si>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</si>
  <si>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</si>
  <si>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</si>
  <si>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</si>
  <si>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</si>
  <si>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</si>
  <si>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</si>
  <si>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</si>
  <si>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</si>
  <si>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</si>
  <si>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</si>
  <si>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</si>
  <si>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</si>
  <si>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</si>
  <si>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</si>
  <si>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</si>
  <si>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</si>
  <si>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</si>
  <si>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</si>
  <si>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</si>
  <si>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</si>
  <si>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</si>
  <si>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</si>
  <si>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</si>
  <si>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</si>
  <si>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</si>
  <si>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</si>
  <si>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</si>
  <si>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</si>
  <si>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</si>
  <si>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</si>
  <si>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</si>
  <si>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</si>
  <si>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</si>
  <si>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</si>
  <si>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</si>
  <si>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</si>
  <si>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</si>
  <si>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</si>
  <si>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</si>
  <si>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</si>
  <si>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</si>
  <si>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</si>
  <si>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</si>
  <si>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</si>
  <si>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</si>
  <si>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</si>
  <si>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</si>
  <si>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</si>
  <si>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</si>
  <si>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</si>
  <si>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</si>
  <si>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</si>
  <si>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</si>
  <si>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</si>
  <si>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</si>
  <si>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</si>
  <si>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</si>
  <si>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</si>
  <si>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</si>
  <si>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</si>
  <si>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</si>
  <si>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</si>
  <si>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</si>
  <si>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</si>
  <si>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</si>
  <si>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</si>
  <si>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</si>
  <si>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</si>
  <si>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</si>
  <si>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</si>
  <si>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</si>
  <si>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</si>
  <si>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</si>
  <si>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</si>
  <si>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</si>
  <si>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</si>
  <si>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</si>
  <si>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</si>
  <si>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</si>
  <si>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</si>
  <si>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</si>
  <si>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</si>
  <si>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</si>
  <si>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</si>
  <si>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</si>
  <si>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</si>
  <si>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</si>
  <si>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</si>
  <si>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</si>
  <si>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</si>
  <si>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</si>
  <si>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</si>
  <si>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</si>
  <si>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</si>
  <si>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</si>
  <si>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</si>
  <si>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</si>
  <si>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</si>
  <si>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</si>
  <si>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</si>
  <si>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</si>
  <si>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</si>
  <si>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</si>
  <si>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</si>
  <si>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</si>
  <si>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</si>
  <si>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</si>
  <si>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</si>
  <si>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</si>
  <si>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</si>
  <si>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</si>
  <si>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</si>
  <si>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</si>
  <si>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</si>
  <si>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</si>
  <si>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</si>
  <si>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</si>
  <si>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</si>
  <si>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</si>
  <si>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</si>
  <si>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</si>
  <si>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</si>
  <si>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</si>
  <si>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</si>
  <si>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</si>
  <si>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</si>
  <si>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</si>
  <si>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</si>
  <si>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</si>
  <si>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</si>
  <si>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</si>
  <si>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</si>
  <si>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</si>
  <si>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</si>
  <si>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</si>
  <si>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</si>
  <si>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</si>
  <si>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</si>
  <si>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</si>
  <si>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</si>
  <si>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</si>
  <si>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</si>
  <si>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</si>
  <si>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</si>
  <si>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</si>
  <si>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</si>
  <si>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</si>
  <si>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</si>
  <si>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</si>
  <si>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</si>
  <si>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</si>
  <si>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</si>
  <si>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</si>
  <si>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</si>
  <si>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</si>
  <si>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</si>
  <si>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</si>
  <si>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</si>
  <si>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</si>
  <si>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</si>
  <si>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</si>
  <si>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</si>
  <si>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</si>
  <si>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</si>
  <si>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</si>
  <si>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</si>
  <si>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</si>
  <si>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</si>
  <si>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</si>
  <si>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</si>
  <si>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</si>
  <si>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</si>
  <si>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</si>
  <si>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</si>
  <si>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</si>
  <si>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</si>
  <si>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</si>
  <si>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</si>
  <si>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</si>
  <si>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</si>
  <si>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</si>
  <si>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</si>
  <si>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</si>
  <si>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</si>
  <si>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</si>
  <si>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</si>
  <si>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</si>
  <si>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</si>
  <si>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</si>
  <si>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</si>
  <si>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</si>
  <si>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</si>
  <si>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</si>
  <si>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</si>
  <si>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</si>
  <si>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</si>
  <si>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</si>
  <si>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</si>
  <si>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</si>
  <si>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</si>
  <si>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</si>
  <si>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</si>
  <si>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</si>
  <si>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</si>
  <si>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</si>
  <si>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</si>
  <si>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</si>
  <si>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</si>
  <si>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</si>
  <si>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</si>
  <si>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</si>
  <si>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</si>
  <si>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</si>
  <si>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</si>
  <si>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</si>
  <si>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</si>
  <si>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</si>
  <si>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</si>
  <si>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</si>
  <si>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</si>
  <si>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</si>
  <si>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</si>
  <si>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</si>
  <si>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</si>
  <si>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</si>
  <si>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</si>
  <si>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</si>
  <si>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</si>
  <si>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</si>
  <si>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</si>
  <si>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</si>
  <si>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</si>
  <si>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</si>
  <si>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</si>
  <si>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</si>
  <si>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</si>
  <si>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</si>
  <si>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</si>
  <si>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</si>
  <si>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</si>
  <si>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</si>
  <si>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</si>
  <si>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</si>
  <si>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</si>
  <si>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</si>
  <si>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</si>
  <si>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</si>
  <si>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</si>
  <si>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</si>
  <si>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</si>
  <si>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</si>
  <si>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</si>
  <si>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</si>
  <si>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</si>
  <si>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</si>
  <si>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</si>
  <si>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</si>
  <si>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</si>
  <si>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</si>
  <si>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</si>
  <si>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</si>
  <si>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</si>
  <si>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</si>
  <si>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</si>
  <si>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</si>
  <si>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</si>
  <si>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</si>
  <si>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</si>
  <si>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</si>
  <si>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</si>
  <si>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</si>
  <si>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</si>
  <si>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</si>
  <si>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</si>
  <si>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</si>
  <si>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</si>
  <si>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</si>
  <si>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</si>
  <si>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</si>
  <si>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</si>
  <si>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</si>
  <si>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</si>
  <si>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</si>
  <si>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</si>
  <si>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</si>
  <si>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</si>
  <si>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</si>
  <si>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</si>
  <si>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</si>
  <si>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</si>
  <si>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</si>
  <si>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</si>
  <si>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</si>
  <si>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</si>
  <si>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</si>
  <si>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</si>
  <si>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</si>
  <si>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</si>
  <si>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</si>
  <si>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</si>
  <si>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</si>
  <si>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</si>
  <si>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</si>
  <si>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</si>
  <si>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</si>
  <si>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</si>
  <si>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</si>
  <si>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</si>
  <si>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</si>
  <si>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</si>
  <si>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</si>
  <si>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</si>
  <si>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</si>
  <si>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</si>
  <si>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</si>
  <si>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</si>
  <si>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</si>
  <si>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</si>
  <si>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</si>
  <si>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</si>
  <si>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</si>
  <si>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</si>
  <si>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</si>
  <si>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</si>
  <si>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</si>
  <si>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</si>
  <si>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</si>
  <si>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</si>
  <si>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</si>
  <si>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</si>
  <si>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</si>
  <si>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</si>
  <si>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</si>
  <si>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</si>
  <si>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</si>
  <si>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</si>
  <si>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</si>
  <si>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</si>
  <si>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</si>
  <si>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</si>
  <si>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</si>
  <si>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</si>
  <si>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</si>
  <si>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</si>
  <si>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</si>
  <si>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</si>
  <si>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</si>
  <si>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</si>
  <si>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</si>
  <si>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</si>
  <si>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</si>
  <si>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</si>
  <si>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</si>
  <si>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</si>
  <si>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</si>
  <si>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</si>
  <si>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</si>
  <si>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</si>
  <si>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</si>
  <si>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</si>
  <si>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</si>
  <si>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</si>
  <si>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</si>
  <si>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</si>
  <si>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</si>
  <si>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</si>
  <si>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</si>
  <si>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</si>
  <si>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</si>
  <si>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</si>
  <si>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</si>
  <si>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</si>
  <si>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</si>
  <si>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</si>
  <si>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</si>
  <si>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</si>
  <si>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</si>
  <si>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</si>
  <si>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</si>
  <si>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</si>
  <si>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</si>
  <si>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</si>
  <si>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</si>
  <si>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</si>
  <si>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</si>
  <si>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</si>
  <si>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</si>
  <si>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</si>
  <si>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</si>
  <si>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</si>
  <si>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</si>
  <si>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</si>
  <si>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</si>
  <si>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</si>
  <si>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</si>
  <si>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</si>
  <si>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</si>
  <si>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</si>
  <si>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</si>
  <si>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</si>
  <si>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</si>
  <si>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</si>
  <si>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</si>
  <si>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</si>
  <si>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</si>
  <si>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</si>
  <si>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</si>
  <si>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</si>
  <si>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</si>
  <si>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</si>
  <si>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</si>
  <si>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</si>
  <si>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</si>
  <si>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</si>
  <si>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</si>
  <si>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</si>
  <si>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</si>
  <si>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</si>
  <si>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</si>
  <si>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</si>
  <si>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</si>
  <si>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</si>
  <si>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</si>
  <si>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</si>
  <si>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</si>
  <si>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</si>
  <si>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</si>
  <si>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</si>
  <si>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</si>
  <si>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</si>
  <si>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</si>
  <si>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</si>
  <si>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</si>
  <si>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</si>
  <si>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</si>
  <si>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</si>
  <si>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</si>
  <si>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</si>
  <si>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</si>
  <si>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</si>
  <si>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</si>
  <si>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</si>
  <si>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</si>
  <si>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</si>
  <si>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</si>
  <si>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</si>
  <si>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</si>
  <si>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</si>
  <si>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</si>
  <si>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</si>
  <si>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</si>
  <si>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</si>
  <si>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</si>
  <si>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</si>
  <si>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</si>
  <si>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</si>
  <si>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</si>
  <si>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</si>
  <si>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</si>
  <si>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</si>
  <si>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</si>
  <si>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</si>
  <si>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</si>
  <si>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</si>
  <si>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</si>
  <si>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</si>
  <si>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</si>
  <si>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</si>
  <si>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</si>
  <si>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</si>
  <si>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</si>
  <si>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</si>
  <si>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</si>
  <si>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</si>
  <si>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</si>
  <si>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</si>
  <si>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</si>
  <si>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</si>
  <si>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</si>
  <si>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</si>
  <si>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</si>
  <si>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</si>
  <si>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</si>
  <si>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</si>
  <si>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</si>
  <si>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</si>
  <si>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</si>
  <si>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</si>
  <si>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</si>
  <si>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</si>
  <si>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</si>
  <si>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</si>
  <si>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</si>
  <si>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</si>
  <si>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</si>
  <si>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</si>
  <si>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</si>
  <si>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</si>
  <si>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</si>
  <si>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</si>
  <si>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</si>
  <si>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</si>
  <si>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</si>
  <si>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</si>
  <si>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</si>
  <si>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</si>
  <si>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</si>
  <si>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</si>
  <si>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</si>
  <si>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</si>
  <si>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</si>
  <si>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</si>
  <si>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</si>
  <si>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</si>
  <si>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</si>
  <si>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</si>
  <si>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</si>
  <si>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</si>
  <si>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</si>
  <si>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</si>
  <si>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</si>
  <si>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</si>
  <si>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</si>
  <si>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</si>
  <si>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</si>
  <si>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</si>
  <si>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</si>
  <si>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</si>
  <si>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</si>
  <si>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</si>
  <si>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</si>
  <si>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</si>
  <si>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</si>
  <si>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</si>
  <si>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</si>
  <si>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</si>
  <si>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</si>
  <si>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</si>
  <si>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</si>
  <si>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</si>
  <si>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</si>
  <si>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</si>
  <si>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</si>
  <si>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</si>
  <si>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</si>
  <si>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</si>
  <si>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</si>
  <si>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</si>
  <si>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</si>
  <si>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</si>
  <si>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</si>
  <si>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</si>
  <si>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</si>
  <si>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</si>
  <si>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</si>
  <si>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</si>
  <si>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</si>
  <si>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</si>
  <si>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</si>
  <si>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</si>
  <si>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</si>
  <si>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</si>
  <si>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</si>
  <si>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</si>
  <si>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</si>
  <si>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</si>
  <si>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</si>
  <si>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</si>
  <si>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</si>
  <si>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</si>
  <si>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</si>
  <si>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</si>
  <si>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</si>
  <si>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</si>
  <si>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</si>
  <si>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</si>
  <si>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</si>
  <si>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</si>
  <si>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</si>
  <si>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</si>
  <si>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</si>
  <si>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</si>
  <si>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</si>
  <si>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</si>
  <si>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</si>
  <si>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</si>
  <si>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</si>
  <si>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</si>
  <si>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</si>
  <si>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</si>
  <si>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</si>
  <si>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</si>
  <si>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</si>
  <si>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</si>
  <si>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</si>
  <si>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</si>
  <si>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</si>
  <si>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</si>
  <si>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</si>
  <si>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</si>
  <si>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</si>
  <si>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</si>
  <si>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</si>
  <si>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</si>
  <si>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</si>
  <si>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</si>
  <si>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</si>
  <si>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</si>
  <si>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</si>
  <si>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</si>
  <si>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</si>
  <si>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</si>
  <si>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</si>
  <si>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</si>
  <si>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</si>
  <si>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</si>
  <si>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</si>
  <si>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</si>
  <si>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</si>
  <si>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</si>
  <si>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</si>
  <si>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</si>
  <si>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</si>
  <si>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</si>
  <si>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</si>
  <si>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</si>
  <si>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</si>
  <si>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</si>
  <si>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</si>
  <si>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</si>
  <si>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</si>
  <si>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</si>
  <si>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</si>
  <si>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</si>
  <si>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</si>
  <si>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</si>
  <si>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</si>
  <si>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</si>
  <si>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</si>
  <si>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</si>
  <si>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</si>
  <si>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</si>
  <si>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</si>
  <si>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</si>
  <si>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</si>
  <si>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</si>
  <si>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</si>
  <si>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</si>
  <si>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</si>
  <si>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</si>
  <si>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</si>
  <si>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</si>
  <si>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</si>
  <si>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</si>
  <si>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</si>
  <si>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</si>
  <si>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</si>
  <si>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</si>
  <si>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</si>
  <si>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</si>
  <si>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</si>
  <si>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</si>
  <si>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</si>
  <si>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</si>
  <si>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</si>
  <si>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</si>
  <si>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</si>
  <si>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</si>
  <si>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</si>
  <si>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</si>
  <si>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</si>
  <si>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</si>
  <si>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</si>
  <si>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</si>
  <si>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</si>
  <si>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</si>
  <si>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</si>
  <si>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</si>
  <si>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</si>
  <si>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</si>
  <si>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</si>
  <si>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</si>
  <si>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</si>
  <si>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</si>
  <si>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</si>
  <si>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</si>
  <si>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</si>
  <si>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</si>
  <si>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</si>
  <si>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</si>
  <si>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</si>
  <si>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</si>
  <si>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</si>
  <si>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</si>
  <si>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</si>
  <si>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</si>
  <si>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</si>
  <si>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</si>
  <si>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</si>
  <si>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</si>
  <si>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</si>
  <si>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</si>
  <si>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</si>
  <si>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</si>
  <si>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</si>
  <si>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</si>
  <si>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</si>
  <si>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</si>
  <si>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</si>
  <si>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</si>
  <si>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</si>
  <si>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</si>
  <si>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</si>
  <si>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</si>
  <si>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</si>
  <si>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</si>
  <si>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</si>
  <si>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</si>
  <si>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</si>
  <si>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</si>
  <si>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</si>
  <si>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</si>
  <si>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</si>
  <si>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</si>
  <si>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</si>
  <si>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</si>
  <si>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</si>
  <si>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</si>
  <si>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</si>
  <si>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</si>
  <si>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</si>
  <si>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</si>
  <si>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</si>
  <si>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</si>
  <si>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</si>
  <si>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</si>
  <si>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</si>
  <si>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</si>
  <si>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</si>
  <si>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</si>
  <si>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</si>
  <si>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</si>
  <si>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</si>
  <si>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</si>
  <si>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</si>
  <si>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</si>
  <si>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</si>
  <si>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</si>
  <si>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</si>
  <si>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</si>
  <si>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</si>
  <si>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</si>
  <si>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</si>
  <si>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</si>
  <si>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</si>
  <si>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</si>
  <si>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</si>
  <si>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</si>
  <si>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</si>
  <si>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</si>
  <si>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</si>
  <si>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</si>
  <si>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</si>
  <si>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</si>
  <si>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</si>
  <si>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</si>
  <si>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</si>
  <si>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</si>
  <si>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</si>
  <si>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</si>
  <si>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</si>
  <si>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</si>
  <si>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</si>
  <si>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</si>
  <si>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</si>
  <si>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</si>
  <si>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</si>
  <si>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</si>
  <si>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</si>
  <si>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</si>
  <si>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</si>
  <si>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</si>
  <si>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</si>
  <si>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</si>
  <si>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</si>
  <si>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</si>
  <si>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</si>
  <si>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</si>
  <si>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</si>
  <si>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</si>
  <si>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</si>
  <si>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</si>
  <si>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</si>
  <si>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</si>
  <si>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</si>
  <si>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</si>
  <si>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</si>
  <si>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</si>
  <si>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</si>
  <si>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</si>
  <si>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</si>
  <si>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</si>
  <si>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</si>
  <si>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</si>
  <si>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</si>
  <si>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</si>
  <si>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</si>
  <si>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</si>
  <si>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</si>
  <si>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</si>
  <si>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</si>
  <si>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</si>
  <si>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</si>
  <si>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</si>
  <si>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</si>
  <si>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</si>
  <si>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</si>
  <si>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</si>
  <si>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</si>
  <si>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</si>
  <si>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</si>
  <si>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</si>
  <si>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</si>
  <si>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</si>
  <si>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</si>
  <si>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</si>
  <si>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</si>
  <si>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</si>
  <si>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</si>
  <si>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</si>
  <si>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</si>
  <si>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</si>
  <si>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</si>
  <si>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</si>
  <si>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</si>
  <si>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</si>
  <si>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</si>
  <si>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</si>
  <si>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</si>
  <si>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</si>
  <si>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</si>
  <si>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</si>
  <si>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</si>
  <si>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</si>
  <si>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</si>
  <si>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</si>
  <si>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</si>
  <si>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</si>
  <si>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</si>
  <si>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</si>
  <si>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</si>
  <si>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</si>
  <si>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</si>
  <si>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</si>
  <si>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</si>
  <si>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</si>
  <si>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</si>
  <si>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</si>
  <si>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</si>
  <si>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</si>
  <si>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</si>
  <si>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</si>
  <si>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</si>
  <si>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</si>
  <si>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</si>
  <si>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</si>
  <si>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</si>
  <si>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</si>
  <si>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</si>
  <si>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</si>
  <si>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</si>
  <si>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</si>
  <si>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</si>
  <si>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</si>
  <si>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</si>
  <si>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</si>
  <si>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</si>
  <si>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</si>
  <si>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</si>
  <si>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</si>
  <si>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</si>
  <si>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</si>
  <si>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</si>
  <si>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</si>
  <si>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</si>
  <si>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</si>
  <si>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</si>
  <si>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</si>
  <si>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</si>
  <si>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</si>
  <si>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</si>
  <si>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</si>
  <si>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</si>
  <si>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</si>
  <si>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</si>
  <si>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</si>
  <si>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</si>
  <si>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</si>
  <si>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</si>
  <si>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</si>
  <si>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</si>
  <si>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</si>
  <si>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</si>
  <si>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</si>
  <si>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</si>
  <si>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</si>
  <si>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</si>
  <si>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</si>
  <si>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</si>
  <si>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</si>
  <si>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</si>
  <si>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</si>
  <si>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</si>
  <si>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</si>
  <si>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</si>
  <si>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</si>
  <si>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</si>
  <si>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</si>
  <si>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</si>
  <si>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</si>
  <si>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</si>
  <si>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</si>
  <si>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</si>
  <si>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</si>
  <si>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</si>
  <si>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</si>
  <si>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</si>
  <si>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</si>
  <si>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</si>
  <si>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</si>
  <si>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</si>
  <si>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</si>
  <si>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</si>
  <si>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</si>
  <si>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</si>
  <si>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</si>
  <si>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</si>
  <si>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</si>
  <si>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</si>
  <si>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</si>
  <si>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</si>
  <si>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</si>
  <si>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</si>
  <si>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</si>
  <si>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</si>
  <si>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</si>
  <si>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</si>
  <si>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</si>
  <si>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</si>
  <si>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</si>
  <si>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</si>
  <si>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</si>
  <si>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</si>
  <si>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</si>
  <si>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</si>
  <si>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</si>
  <si>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</si>
  <si>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</si>
  <si>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</si>
  <si>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</si>
  <si>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</si>
  <si>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</si>
  <si>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</si>
  <si>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</si>
  <si>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</si>
  <si>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</si>
  <si>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</si>
  <si>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</si>
  <si>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</si>
  <si>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</si>
  <si>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</si>
  <si>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</si>
  <si>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</si>
  <si>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</si>
  <si>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</si>
  <si>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</si>
  <si>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</si>
  <si>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</si>
  <si>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</si>
  <si>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</si>
  <si>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</si>
  <si>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</si>
  <si>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</si>
  <si>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</si>
  <si>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</si>
  <si>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</si>
  <si>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</si>
  <si>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</si>
  <si>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</si>
  <si>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</si>
  <si>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</si>
  <si>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</si>
  <si>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</si>
  <si>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</si>
  <si>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</si>
  <si>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</si>
  <si>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</si>
  <si>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</si>
  <si>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</si>
  <si>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</si>
  <si>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</si>
  <si>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</si>
  <si>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</si>
  <si>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</si>
  <si>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</si>
  <si>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</si>
  <si>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</si>
  <si>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</si>
  <si>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</si>
  <si>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</si>
  <si>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</si>
  <si>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</si>
  <si>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</si>
  <si>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</si>
  <si>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</si>
  <si>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</si>
  <si>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</si>
  <si>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</si>
  <si>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</si>
  <si>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</si>
  <si>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</si>
  <si>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</si>
  <si>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</si>
  <si>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</si>
  <si>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</si>
  <si>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</si>
  <si>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</si>
  <si>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</si>
  <si>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</si>
  <si>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</si>
  <si>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</si>
  <si>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</si>
  <si>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</si>
  <si>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</si>
  <si>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</si>
  <si>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</si>
  <si>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</si>
  <si>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</si>
  <si>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</si>
  <si>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</si>
  <si>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</si>
  <si>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</si>
  <si>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</si>
  <si>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</si>
  <si>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</si>
  <si>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</si>
  <si>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</si>
  <si>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</si>
  <si>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</si>
  <si>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</si>
  <si>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</si>
  <si>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</si>
  <si>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</si>
  <si>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</si>
  <si>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</si>
  <si>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</si>
  <si>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</si>
  <si>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</si>
  <si>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</si>
  <si>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</si>
  <si>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</si>
  <si>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</si>
  <si>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</si>
  <si>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</si>
  <si>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</si>
  <si>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</si>
  <si>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</si>
  <si>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</si>
  <si>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</si>
  <si>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</si>
  <si>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</si>
  <si>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</si>
  <si>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</si>
  <si>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</si>
  <si>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</si>
  <si>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</si>
  <si>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</si>
  <si>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</si>
  <si>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</si>
  <si>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</si>
  <si>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</si>
  <si>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</si>
  <si>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</si>
  <si>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</si>
  <si>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</si>
  <si>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</si>
  <si>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</si>
  <si>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</si>
  <si>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</si>
  <si>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</si>
  <si>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</si>
  <si>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</si>
  <si>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</si>
  <si>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</si>
  <si>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</si>
  <si>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</si>
  <si>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</si>
  <si>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</si>
  <si>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</si>
  <si>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</si>
  <si>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</si>
  <si>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</si>
  <si>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</si>
  <si>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</si>
  <si>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</si>
  <si>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</si>
  <si>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</si>
  <si>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</si>
  <si>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</si>
  <si>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</si>
  <si>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</si>
  <si>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</si>
  <si>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</si>
  <si>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</si>
  <si>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</si>
  <si>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</si>
  <si>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</si>
  <si>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</si>
  <si>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</si>
  <si>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</si>
  <si>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</si>
  <si>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</si>
  <si>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</si>
  <si>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</si>
  <si>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</si>
  <si>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</si>
  <si>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</si>
  <si>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</si>
  <si>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</si>
  <si>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</si>
  <si>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</si>
  <si>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</si>
  <si>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</si>
  <si>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</si>
  <si>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</si>
  <si>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</si>
  <si>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</si>
  <si>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</si>
  <si>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</si>
  <si>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</si>
  <si>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</si>
  <si>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</si>
  <si>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</si>
  <si>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</si>
  <si>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</si>
  <si>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</si>
  <si>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</si>
  <si>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</si>
  <si>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</si>
  <si>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</si>
  <si>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</si>
  <si>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</si>
  <si>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</si>
  <si>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</si>
  <si>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</si>
  <si>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</si>
  <si>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</si>
  <si>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</si>
  <si>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</si>
  <si>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</si>
  <si>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</si>
  <si>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</si>
  <si>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</si>
  <si>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</si>
  <si>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</si>
  <si>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</si>
  <si>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</si>
  <si>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</si>
  <si>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</si>
  <si>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</si>
  <si>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</si>
  <si>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</si>
  <si>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</si>
  <si>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</si>
  <si>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</si>
  <si>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</si>
  <si>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</si>
  <si>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</si>
  <si>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</si>
  <si>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</si>
  <si>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</si>
  <si>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</si>
  <si>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</si>
  <si>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</si>
  <si>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</si>
  <si>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</si>
  <si>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</si>
  <si>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</si>
  <si>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</si>
  <si>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</si>
  <si>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</si>
  <si>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</si>
  <si>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</si>
  <si>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</si>
  <si>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</si>
  <si>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</si>
  <si>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</si>
  <si>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</si>
  <si>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</si>
  <si>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</si>
  <si>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</si>
  <si>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</si>
  <si>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</si>
  <si>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</si>
  <si>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</si>
  <si>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</si>
  <si>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</si>
  <si>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</si>
  <si>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</si>
  <si>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</si>
  <si>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</si>
  <si>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</si>
  <si>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</si>
  <si>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</si>
  <si>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</si>
  <si>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</si>
  <si>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</si>
  <si>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</si>
  <si>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</si>
  <si>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</si>
  <si>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</si>
  <si>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</si>
  <si>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</si>
  <si>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</si>
  <si>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</si>
  <si>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</si>
  <si>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</si>
  <si>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</si>
  <si>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</si>
  <si>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</si>
  <si>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</si>
  <si>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</si>
  <si>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</si>
  <si>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</si>
  <si>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</si>
  <si>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</si>
  <si>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</si>
  <si>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</si>
  <si>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</si>
  <si>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</si>
  <si>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</si>
  <si>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</si>
  <si>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</si>
  <si>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</si>
  <si>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</si>
  <si>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</si>
  <si>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</si>
  <si>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</si>
  <si>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</si>
  <si>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</si>
  <si>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</si>
  <si>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</si>
  <si>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</si>
  <si>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</si>
  <si>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</si>
  <si>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</si>
  <si>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</si>
  <si>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</si>
  <si>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</si>
  <si>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</si>
  <si>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</si>
  <si>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</si>
  <si>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</si>
  <si>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</si>
  <si>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</si>
  <si>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</si>
  <si>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</si>
  <si>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</si>
  <si>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</si>
  <si>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</si>
  <si>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</si>
  <si>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</si>
  <si>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</si>
  <si>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</si>
  <si>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</si>
  <si>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</si>
  <si>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</si>
  <si>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</si>
  <si>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</si>
  <si>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</si>
  <si>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</si>
  <si>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</si>
  <si>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</si>
  <si>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</si>
  <si>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</si>
  <si>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</si>
  <si>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</si>
  <si>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</si>
  <si>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</si>
  <si>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</si>
  <si>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</si>
  <si>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</si>
  <si>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</si>
  <si>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</si>
  <si>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</si>
  <si>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</si>
  <si>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</si>
  <si>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</si>
  <si>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</si>
  <si>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</si>
  <si>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</si>
  <si>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</si>
  <si>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</si>
  <si>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</si>
  <si>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</si>
  <si>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</si>
  <si>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</si>
  <si>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</si>
  <si>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</si>
  <si>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</si>
  <si>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</si>
  <si>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</si>
  <si>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</si>
  <si>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</si>
  <si>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</si>
  <si>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</si>
  <si>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</si>
  <si>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</si>
  <si>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</si>
  <si>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</si>
  <si>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</si>
  <si>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</si>
  <si>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</si>
  <si>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</si>
  <si>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</si>
  <si>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</si>
  <si>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</si>
  <si>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</si>
  <si>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</si>
  <si>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</si>
  <si>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</si>
  <si>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</si>
  <si>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</si>
  <si>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</si>
  <si>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</si>
  <si>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</si>
  <si>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</si>
  <si>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</si>
  <si>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</si>
  <si>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</si>
  <si>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</si>
  <si>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</si>
  <si>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</si>
  <si>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</si>
  <si>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</si>
  <si>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</si>
  <si>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</si>
  <si>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</si>
  <si>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</si>
  <si>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</si>
  <si>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</si>
  <si>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</si>
  <si>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</si>
  <si>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</si>
  <si>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</si>
  <si>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</si>
  <si>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</si>
  <si>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</si>
  <si>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</si>
  <si>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</si>
  <si>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</si>
  <si>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</si>
  <si>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</si>
  <si>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</si>
  <si>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</si>
  <si>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</si>
  <si>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</si>
  <si>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</si>
  <si>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</si>
  <si>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</si>
  <si>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</si>
  <si>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</si>
  <si>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</si>
  <si>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</si>
  <si>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</si>
  <si>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</si>
  <si>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</si>
  <si>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</si>
  <si>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</si>
  <si>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</si>
  <si>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</si>
  <si>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</si>
  <si>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</si>
  <si>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</si>
  <si>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</si>
  <si>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</si>
  <si>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</si>
  <si>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</si>
  <si>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</si>
  <si>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</si>
  <si>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</si>
  <si>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</si>
  <si>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</si>
  <si>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</si>
  <si>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</si>
  <si>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</si>
  <si>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</si>
  <si>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</si>
  <si>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</si>
  <si>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</si>
  <si>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</si>
  <si>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</si>
  <si>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</si>
  <si>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</si>
  <si>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</si>
  <si>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</si>
  <si>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</si>
  <si>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</si>
  <si>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</si>
  <si>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</si>
  <si>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</si>
  <si>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</si>
  <si>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</si>
  <si>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</si>
  <si>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</si>
  <si>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</si>
  <si>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</si>
  <si>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</si>
  <si>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</si>
  <si>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</si>
  <si>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</si>
  <si>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</si>
  <si>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</si>
  <si>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</si>
  <si>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</si>
  <si>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</si>
  <si>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</si>
  <si>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</si>
  <si>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</si>
  <si>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</si>
  <si>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</si>
  <si>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</si>
  <si>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</si>
  <si>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</si>
  <si>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</si>
  <si>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</si>
  <si>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</si>
  <si>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</si>
  <si>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</si>
  <si>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</si>
  <si>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</si>
  <si>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</si>
  <si>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</si>
  <si>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</si>
  <si>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</si>
  <si>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</si>
  <si>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</si>
  <si>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</si>
  <si>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</si>
  <si>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</si>
  <si>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</si>
  <si>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</si>
  <si>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</si>
  <si>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</si>
  <si>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</si>
  <si>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</si>
  <si>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</si>
  <si>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</si>
  <si>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</si>
  <si>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</si>
  <si>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</si>
  <si>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</si>
  <si>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</si>
  <si>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</si>
  <si>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</si>
  <si>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</si>
  <si>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</si>
  <si>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</si>
  <si>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</si>
  <si>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</si>
  <si>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</si>
  <si>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</si>
  <si>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</si>
  <si>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</si>
  <si>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</si>
  <si>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</si>
  <si>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</si>
  <si>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</si>
  <si>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</si>
  <si>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</si>
  <si>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</si>
  <si>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</si>
  <si>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</si>
  <si>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</si>
  <si>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</si>
  <si>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</si>
  <si>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</si>
  <si>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</si>
  <si>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</si>
  <si>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</si>
  <si>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</si>
  <si>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</si>
  <si>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</si>
  <si>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</si>
  <si>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</si>
  <si>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</si>
  <si>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</si>
  <si>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</si>
  <si>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</si>
  <si>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</si>
  <si>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</si>
  <si>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</si>
  <si>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</si>
  <si>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</si>
  <si>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</si>
  <si>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</si>
  <si>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</si>
  <si>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</si>
  <si>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</si>
  <si>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</si>
  <si>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</si>
  <si>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</si>
  <si>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</si>
  <si>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</si>
  <si>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</si>
  <si>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</si>
  <si>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</si>
  <si>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</si>
  <si>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</si>
  <si>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</si>
  <si>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</si>
  <si>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</si>
  <si>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</si>
  <si>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</si>
  <si>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</si>
  <si>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</si>
  <si>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</si>
  <si>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</si>
  <si>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</si>
  <si>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</si>
  <si>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</si>
  <si>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</si>
  <si>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</si>
  <si>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</si>
  <si>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</si>
  <si>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</si>
  <si>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</si>
  <si>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</si>
  <si>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</si>
  <si>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</si>
  <si>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</si>
  <si>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</si>
  <si>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</si>
  <si>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</si>
  <si>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</si>
  <si>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</si>
  <si>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</si>
  <si>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</si>
  <si>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</si>
  <si>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</si>
  <si>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</si>
  <si>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</si>
  <si>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</si>
  <si>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</si>
  <si>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</si>
  <si>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</si>
  <si>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</si>
  <si>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</si>
  <si>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</si>
  <si>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</si>
  <si>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</si>
  <si>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</si>
  <si>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</si>
  <si>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</si>
  <si>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</si>
  <si>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</si>
  <si>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</si>
  <si>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</si>
  <si>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</si>
  <si>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</si>
  <si>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</si>
  <si>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</si>
  <si>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</si>
  <si>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</si>
  <si>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</si>
  <si>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</si>
  <si>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</si>
  <si>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</si>
  <si>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</si>
  <si>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</si>
  <si>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</si>
  <si>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</si>
  <si>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</si>
  <si>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</si>
  <si>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</si>
  <si>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</si>
  <si>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</si>
  <si>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</si>
  <si>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</si>
  <si>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</si>
  <si>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</si>
  <si>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</si>
  <si>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</si>
  <si>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</si>
  <si>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</si>
  <si>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</si>
  <si>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</si>
  <si>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</si>
  <si>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</si>
  <si>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</si>
  <si>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</si>
  <si>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</si>
  <si>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</si>
  <si>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</si>
  <si>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</si>
  <si>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</si>
  <si>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</si>
  <si>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</si>
  <si>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</si>
  <si>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</si>
  <si>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</si>
  <si>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</si>
  <si>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</si>
  <si>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</si>
  <si>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</si>
  <si>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</si>
  <si>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</si>
  <si>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</si>
  <si>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</si>
  <si>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</si>
  <si>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</si>
  <si>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</si>
  <si>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</si>
  <si>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</si>
  <si>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</si>
  <si>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</si>
  <si>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</si>
  <si>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</si>
  <si>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</si>
  <si>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</si>
  <si>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</si>
  <si>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</si>
  <si>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</si>
  <si>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</si>
  <si>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</si>
  <si>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</si>
  <si>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</si>
  <si>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</si>
  <si>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</si>
  <si>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</si>
  <si>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</si>
  <si>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</si>
  <si>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</si>
  <si>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</si>
  <si>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</si>
  <si>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</si>
  <si>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</si>
  <si>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</si>
  <si>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</si>
  <si>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</si>
  <si>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</si>
  <si>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</si>
  <si>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</si>
  <si>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</si>
  <si>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</si>
  <si>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</si>
  <si>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</si>
  <si>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</si>
  <si>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</si>
  <si>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</si>
  <si>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</si>
  <si>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</si>
  <si>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</si>
  <si>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</si>
  <si>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</si>
  <si>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</si>
  <si>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</si>
  <si>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</si>
  <si>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</si>
  <si>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</si>
  <si>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</si>
  <si>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</si>
  <si>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</si>
  <si>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</si>
  <si>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</si>
  <si>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</si>
  <si>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</si>
  <si>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</si>
  <si>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</si>
  <si>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</si>
  <si>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</si>
  <si>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</si>
  <si>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</si>
  <si>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</si>
  <si>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</si>
  <si>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</si>
  <si>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</si>
  <si>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</si>
  <si>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</si>
  <si>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</si>
  <si>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</si>
  <si>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</si>
  <si>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</si>
  <si>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</si>
  <si>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</si>
  <si>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</si>
  <si>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</si>
  <si>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</si>
  <si>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</si>
  <si>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</si>
  <si>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</si>
  <si>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</si>
  <si>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</si>
  <si>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</si>
  <si>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</si>
  <si>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</si>
  <si>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</si>
  <si>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</si>
  <si>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</si>
  <si>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</si>
  <si>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</si>
  <si>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</si>
  <si>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</si>
  <si>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</si>
  <si>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</si>
  <si>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</si>
  <si>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</si>
  <si>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</si>
  <si>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</si>
  <si>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</si>
  <si>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</si>
  <si>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</si>
  <si>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</si>
  <si>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</si>
  <si>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</si>
  <si>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</si>
  <si>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</si>
  <si>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</si>
  <si>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</si>
  <si>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</si>
  <si>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</si>
  <si>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</si>
  <si>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</si>
  <si>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</si>
  <si>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</si>
  <si>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</si>
  <si>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</si>
  <si>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</si>
  <si>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</si>
  <si>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</si>
  <si>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</si>
  <si>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</si>
  <si>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</si>
  <si>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</si>
  <si>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</si>
  <si>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</si>
  <si>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</si>
  <si>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</si>
  <si>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</si>
  <si>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</si>
  <si>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</si>
  <si>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</si>
  <si>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</si>
  <si>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</si>
  <si>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</si>
  <si>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</si>
  <si>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</si>
  <si>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</si>
  <si>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</si>
  <si>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</si>
  <si>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</si>
  <si>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</si>
  <si>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</si>
  <si>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</si>
  <si>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</si>
  <si>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</si>
  <si>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</si>
  <si>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</si>
  <si>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</si>
  <si>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</si>
  <si>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</si>
  <si>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</si>
  <si>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</si>
  <si>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</si>
  <si>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</si>
  <si>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</si>
  <si>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</si>
  <si>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</si>
  <si>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</si>
  <si>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</si>
  <si>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</si>
  <si>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</si>
  <si>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</si>
  <si>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</si>
  <si>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</si>
  <si>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</si>
  <si>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</si>
  <si>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</si>
  <si>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</si>
  <si>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</si>
  <si>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</si>
  <si>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</si>
  <si>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</si>
  <si>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</si>
  <si>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</si>
  <si>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</si>
  <si>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</si>
  <si>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</si>
  <si>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</si>
  <si>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</si>
  <si>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</si>
  <si>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</si>
  <si>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</si>
  <si>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</si>
  <si>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</si>
  <si>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</si>
  <si>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</si>
  <si>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</si>
  <si>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</si>
  <si>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</si>
  <si>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</si>
  <si>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</si>
  <si>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</si>
  <si>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</si>
  <si>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</si>
  <si>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</si>
  <si>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</si>
  <si>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</si>
  <si>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</si>
  <si>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</si>
  <si>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</si>
  <si>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</si>
  <si>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</si>
  <si>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</si>
  <si>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</si>
  <si>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</si>
  <si>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</si>
  <si>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</si>
  <si>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</si>
  <si>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</si>
  <si>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</si>
  <si>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</si>
  <si>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</si>
  <si>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</si>
  <si>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</si>
  <si>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</si>
  <si>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</si>
  <si>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</si>
  <si>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</si>
  <si>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</si>
  <si>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</si>
  <si>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</si>
  <si>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</si>
  <si>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</si>
  <si>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</si>
  <si>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</si>
  <si>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</si>
  <si>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</si>
  <si>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</si>
  <si>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</si>
  <si>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</si>
  <si>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</si>
  <si>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</si>
  <si>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</si>
  <si>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</si>
  <si>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</si>
  <si>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</si>
  <si>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</si>
  <si>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</si>
  <si>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</si>
  <si>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</si>
  <si>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</si>
  <si>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</si>
  <si>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</si>
  <si>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</si>
  <si>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</si>
  <si>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</si>
  <si>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</si>
  <si>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</si>
  <si>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</si>
  <si>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</si>
  <si>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</si>
  <si>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</si>
  <si>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</si>
  <si>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</si>
  <si>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</si>
  <si>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</si>
  <si>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</si>
  <si>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</si>
  <si>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</si>
  <si>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</si>
  <si>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</si>
  <si>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</si>
  <si>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</si>
  <si>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</si>
  <si>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</si>
  <si>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</si>
  <si>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</si>
  <si>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</si>
  <si>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</si>
  <si>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</si>
  <si>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</si>
  <si>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</si>
  <si>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</si>
  <si>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</si>
  <si>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</si>
  <si>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</si>
  <si>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</si>
  <si>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</si>
  <si>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</si>
  <si>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</si>
  <si>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</si>
  <si>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</si>
  <si>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</si>
  <si>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</si>
  <si>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</si>
  <si>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</si>
  <si>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</si>
  <si>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</si>
  <si>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</si>
  <si>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</si>
  <si>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</si>
  <si>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</si>
  <si>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</si>
  <si>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</si>
  <si>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</si>
  <si>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</si>
  <si>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</si>
  <si>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</si>
  <si>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</si>
  <si>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</si>
  <si>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</si>
  <si>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</si>
  <si>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</si>
  <si>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</si>
  <si>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</si>
  <si>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</si>
  <si>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</si>
  <si>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</si>
  <si>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</si>
  <si>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</si>
  <si>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</si>
  <si>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</si>
  <si>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</si>
  <si>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</si>
  <si>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</si>
  <si>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</si>
  <si>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</si>
  <si>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</si>
  <si>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</si>
  <si>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</si>
  <si>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</si>
  <si>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</si>
  <si>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</si>
  <si>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</si>
  <si>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</si>
  <si>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</si>
  <si>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</si>
  <si>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</si>
  <si>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</si>
  <si>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</si>
  <si>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</si>
  <si>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</si>
  <si>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</si>
  <si>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</si>
  <si>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</si>
  <si>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</si>
  <si>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</si>
  <si>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</si>
  <si>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</si>
  <si>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</si>
  <si>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</si>
  <si>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</si>
  <si>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</si>
  <si>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</si>
  <si>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</si>
  <si>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</si>
  <si>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</si>
  <si>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</si>
  <si>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</si>
  <si>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</si>
  <si>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</si>
  <si>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</si>
  <si>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</si>
  <si>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</si>
  <si>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</si>
  <si>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</si>
  <si>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</si>
  <si>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</si>
  <si>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</si>
  <si>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</si>
  <si>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</si>
  <si>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</si>
  <si>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</si>
  <si>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</si>
  <si>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</si>
  <si>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</si>
  <si>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</si>
  <si>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</si>
  <si>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</si>
  <si>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</si>
  <si>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</si>
  <si>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</si>
  <si>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</si>
  <si>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</si>
  <si>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</si>
  <si>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</si>
  <si>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</si>
  <si>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</si>
  <si>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</si>
  <si>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</si>
  <si>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</si>
  <si>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</si>
  <si>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</si>
  <si>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</si>
  <si>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</si>
  <si>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</si>
  <si>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</si>
  <si>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</si>
  <si>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</si>
  <si>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</si>
  <si>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</si>
  <si>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</si>
  <si>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</si>
  <si>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</si>
  <si>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</si>
  <si>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</si>
  <si>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</si>
  <si>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</si>
  <si>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</si>
  <si>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</si>
  <si>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</si>
  <si>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</si>
  <si>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</si>
  <si>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</si>
  <si>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</si>
  <si>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</si>
  <si>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</si>
  <si>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</si>
  <si>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</si>
  <si>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</si>
  <si>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</si>
  <si>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</si>
  <si>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</si>
  <si>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</si>
  <si>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</si>
  <si>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</si>
  <si>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</si>
  <si>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</si>
  <si>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</si>
  <si>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</si>
  <si>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</si>
  <si>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</si>
  <si>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</si>
  <si>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</si>
  <si>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</si>
  <si>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</si>
  <si>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</si>
  <si>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</si>
  <si>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</si>
  <si>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</si>
  <si>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</si>
  <si>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</si>
  <si>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</si>
  <si>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</si>
  <si>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</si>
  <si>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</si>
  <si>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</si>
  <si>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</si>
  <si>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</si>
  <si>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</si>
  <si>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</si>
  <si>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</si>
  <si>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</si>
  <si>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</si>
  <si>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</si>
  <si>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</si>
  <si>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</si>
  <si>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</si>
  <si>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</si>
  <si>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</si>
  <si>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</si>
  <si>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</si>
  <si>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</si>
  <si>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</si>
  <si>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</si>
  <si>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</si>
  <si>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</si>
  <si>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</si>
  <si>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</si>
  <si>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</si>
  <si>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</si>
  <si>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</si>
  <si>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</si>
  <si>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</si>
  <si>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</si>
  <si>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</si>
  <si>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</si>
  <si>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</si>
  <si>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</si>
  <si>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</si>
  <si>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</si>
  <si>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</si>
  <si>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</si>
  <si>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</si>
  <si>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</si>
  <si>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</si>
  <si>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</si>
  <si>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</si>
  <si>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</si>
  <si>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</si>
  <si>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</si>
  <si>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</si>
  <si>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</si>
  <si>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</si>
  <si>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</si>
  <si>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</si>
  <si>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</si>
  <si>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</si>
  <si>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</si>
  <si>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</si>
  <si>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</si>
  <si>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</si>
  <si>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</si>
  <si>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</si>
  <si>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</si>
  <si>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</si>
  <si>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</si>
  <si>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</si>
  <si>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</si>
  <si>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</si>
  <si>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</si>
  <si>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</si>
  <si>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</si>
  <si>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</si>
  <si>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</si>
  <si>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</si>
  <si>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</si>
  <si>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</si>
  <si>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</si>
  <si>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</si>
  <si>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</si>
  <si>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</si>
  <si>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</si>
  <si>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</si>
  <si>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</si>
  <si>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</si>
  <si>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</si>
  <si>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</si>
  <si>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</si>
  <si>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</si>
  <si>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</si>
  <si>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</si>
  <si>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</si>
  <si>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</si>
  <si>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</si>
  <si>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</si>
  <si>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</si>
  <si>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</si>
  <si>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</si>
  <si>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</si>
  <si>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</si>
  <si>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</si>
  <si>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</si>
  <si>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</si>
  <si>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</si>
  <si>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</si>
  <si>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</si>
  <si>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</si>
  <si>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</si>
  <si>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</si>
  <si>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</si>
  <si>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</si>
  <si>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</si>
  <si>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</si>
  <si>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</si>
  <si>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</si>
  <si>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</si>
  <si>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</si>
  <si>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</si>
  <si>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</si>
  <si>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</si>
  <si>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</si>
  <si>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</si>
  <si>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</si>
  <si>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</si>
  <si>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</si>
  <si>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</si>
  <si>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</si>
  <si>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</si>
  <si>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</si>
  <si>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</si>
  <si>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</si>
  <si>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</si>
  <si>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</si>
  <si>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</si>
  <si>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</si>
  <si>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</si>
  <si>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</si>
  <si>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</si>
  <si>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</si>
  <si>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</si>
  <si>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</si>
  <si>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</si>
  <si>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</si>
  <si>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</si>
  <si>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</si>
  <si>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</si>
  <si>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</si>
  <si>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</si>
  <si>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</si>
  <si>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</si>
  <si>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</si>
  <si>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</si>
  <si>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</si>
  <si>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</si>
  <si>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</si>
  <si>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</si>
  <si>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</si>
  <si>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</si>
  <si>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</si>
  <si>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</si>
  <si>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</si>
  <si>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</si>
  <si>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</si>
  <si>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</si>
  <si>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</si>
  <si>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</si>
  <si>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</si>
  <si>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</si>
  <si>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</si>
  <si>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</si>
  <si>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</si>
  <si>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</si>
  <si>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</si>
  <si>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</si>
  <si>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</si>
  <si>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</si>
  <si>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</si>
  <si>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</si>
  <si>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</si>
  <si>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</si>
  <si>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</si>
  <si>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</si>
  <si>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</si>
  <si>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</si>
  <si>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</si>
  <si>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</si>
  <si>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</si>
  <si>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</si>
  <si>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</si>
  <si>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</si>
  <si>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</si>
  <si>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</si>
  <si>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</si>
  <si>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</si>
  <si>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</si>
  <si>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</si>
  <si>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</si>
  <si>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</si>
  <si>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</si>
  <si>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</si>
  <si>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</si>
  <si>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</si>
  <si>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</si>
  <si>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</si>
  <si>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</si>
  <si>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</si>
  <si>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</si>
  <si>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</si>
  <si>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</si>
  <si>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</si>
  <si>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</si>
  <si>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</si>
  <si>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</si>
  <si>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</si>
  <si>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</si>
  <si>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</si>
  <si>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</si>
  <si>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</si>
  <si>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</si>
  <si>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</si>
  <si>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</si>
  <si>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</si>
  <si>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</si>
  <si>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</si>
  <si>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</si>
  <si>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</si>
  <si>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</si>
  <si>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</si>
  <si>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</si>
  <si>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</si>
  <si>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</si>
  <si>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</si>
  <si>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</si>
  <si>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</si>
  <si>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</si>
  <si>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</si>
  <si>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</si>
  <si>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</si>
  <si>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</si>
  <si>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</si>
  <si>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</si>
  <si>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</si>
  <si>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</si>
  <si>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</si>
  <si>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</si>
  <si>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</si>
  <si>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</si>
  <si>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</si>
  <si>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</si>
  <si>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</si>
  <si>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</si>
  <si>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</si>
  <si>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</si>
  <si>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</si>
  <si>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</si>
  <si>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</si>
  <si>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</si>
  <si>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</si>
  <si>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</si>
  <si>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</si>
  <si>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</si>
  <si>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</si>
  <si>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</si>
  <si>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</si>
  <si>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</si>
  <si>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</si>
  <si>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</si>
  <si>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</si>
  <si>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</si>
  <si>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</si>
  <si>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</si>
  <si>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</si>
  <si>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</si>
  <si>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</si>
  <si>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</si>
  <si>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</si>
  <si>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</si>
  <si>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</si>
  <si>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</si>
  <si>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</si>
  <si>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</si>
  <si>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</si>
  <si>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</si>
  <si>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</si>
  <si>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</si>
  <si>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</si>
  <si>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</si>
  <si>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</si>
  <si>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</si>
  <si>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</si>
  <si>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</si>
  <si>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</si>
  <si>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</si>
  <si>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</si>
  <si>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</si>
  <si>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</si>
  <si>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</si>
  <si>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</si>
  <si>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</si>
  <si>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</si>
  <si>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</si>
  <si>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</si>
  <si>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</si>
  <si>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</si>
  <si>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</si>
  <si>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</si>
  <si>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</si>
  <si>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</si>
  <si>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</si>
  <si>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</si>
  <si>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</si>
  <si>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</si>
  <si>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</si>
  <si>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</si>
  <si>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</si>
  <si>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</si>
  <si>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</si>
  <si>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</si>
  <si>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</si>
  <si>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</si>
  <si>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</si>
  <si>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</si>
  <si>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</si>
  <si>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</si>
  <si>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</si>
  <si>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</si>
  <si>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</si>
  <si>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</si>
  <si>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</si>
  <si>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</si>
  <si>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</si>
  <si>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</si>
  <si>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</si>
  <si>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</si>
  <si>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</si>
  <si>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</si>
  <si>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</si>
  <si>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</si>
  <si>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</si>
  <si>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</si>
  <si>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</si>
  <si>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</si>
  <si>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</si>
  <si>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</si>
  <si>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</si>
  <si>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</si>
  <si>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</si>
  <si>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</si>
  <si>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</si>
  <si>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</si>
  <si>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</si>
  <si>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</si>
  <si>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</si>
  <si>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</si>
  <si>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</si>
  <si>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</si>
  <si>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</si>
  <si>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</si>
  <si>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</si>
  <si>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</si>
  <si>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</si>
  <si>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</si>
  <si>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</si>
  <si>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</si>
  <si>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</si>
  <si>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</si>
  <si>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</si>
  <si>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</si>
  <si>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</si>
  <si>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</si>
  <si>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</si>
  <si>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</si>
  <si>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</si>
  <si>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</si>
  <si>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</si>
  <si>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</si>
  <si>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</si>
  <si>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</si>
  <si>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</si>
  <si>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</si>
  <si>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</si>
  <si>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</si>
  <si>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</si>
  <si>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</si>
  <si>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</si>
  <si>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</si>
  <si>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</si>
  <si>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</si>
  <si>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</si>
  <si>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</si>
  <si>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</si>
  <si>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</si>
  <si>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</si>
  <si>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</si>
  <si>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</si>
  <si>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</si>
  <si>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</si>
  <si>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</si>
  <si>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</si>
  <si>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</si>
  <si>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</si>
  <si>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</si>
  <si>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</si>
  <si>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</si>
  <si>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</si>
  <si>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</si>
  <si>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</si>
  <si>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</si>
  <si>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</si>
  <si>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</si>
  <si>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</si>
  <si>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</si>
  <si>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</si>
  <si>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</si>
  <si>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</si>
  <si>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</si>
  <si>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</si>
  <si>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</si>
  <si>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</si>
  <si>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</si>
  <si>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</si>
  <si>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</si>
  <si>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</si>
  <si>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</si>
  <si>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</si>
  <si>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</si>
  <si>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</si>
  <si>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</si>
  <si>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</si>
  <si>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</si>
  <si>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</si>
  <si>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</si>
  <si>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</si>
  <si>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</si>
  <si>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</si>
  <si>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</si>
  <si>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</si>
  <si>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</si>
  <si>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</si>
  <si>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</si>
  <si>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</si>
  <si>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</si>
  <si>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</si>
  <si>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</si>
  <si>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</si>
  <si>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</si>
  <si>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</si>
  <si>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</si>
  <si>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</si>
  <si>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</si>
  <si>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</si>
  <si>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</si>
  <si>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</si>
  <si>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</si>
  <si>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</si>
  <si>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</si>
  <si>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</si>
  <si>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</si>
  <si>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</si>
  <si>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</si>
  <si>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</si>
  <si>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</si>
  <si>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</si>
  <si>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</si>
  <si>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</si>
  <si>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</si>
  <si>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</si>
  <si>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</si>
  <si>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</si>
  <si>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</si>
  <si>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</si>
  <si>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</si>
  <si>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</si>
  <si>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</si>
  <si>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</si>
  <si>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</si>
  <si>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</si>
  <si>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</si>
  <si>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</si>
  <si>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</si>
  <si>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</si>
  <si>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</si>
  <si>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</si>
  <si>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</si>
  <si>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</si>
  <si>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</si>
  <si>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</si>
  <si>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</si>
  <si>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</si>
  <si>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</si>
  <si>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</si>
  <si>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</si>
  <si>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</si>
  <si>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</si>
  <si>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</si>
  <si>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</si>
  <si>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</si>
  <si>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</si>
  <si>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</si>
  <si>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</si>
  <si>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</si>
  <si>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</si>
  <si>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</si>
  <si>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</si>
  <si>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</si>
  <si>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</si>
  <si>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</si>
  <si>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</si>
  <si>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</si>
  <si>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</si>
  <si>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</si>
  <si>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</si>
  <si>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</si>
  <si>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</si>
  <si>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</si>
  <si>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</si>
  <si>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</si>
  <si>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</si>
  <si>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</si>
  <si>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</si>
  <si>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</si>
  <si>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</si>
  <si>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</si>
  <si>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</si>
  <si>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</si>
  <si>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</si>
  <si>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</si>
  <si>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</si>
  <si>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</si>
  <si>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</si>
  <si>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</si>
  <si>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</si>
  <si>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</si>
  <si>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</si>
  <si>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</si>
  <si>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</si>
  <si>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</si>
  <si>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</si>
  <si>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</si>
  <si>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</si>
  <si>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</si>
  <si>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</si>
  <si>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</si>
  <si>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</si>
  <si>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</si>
  <si>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</si>
  <si>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</si>
  <si>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</si>
  <si>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</si>
  <si>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</si>
  <si>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</si>
  <si>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</si>
  <si>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</si>
  <si>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</si>
  <si>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</si>
  <si>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</si>
  <si>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</si>
  <si>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</si>
  <si>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</si>
  <si>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</si>
  <si>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</si>
  <si>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</si>
  <si>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</si>
  <si>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</si>
  <si>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</si>
  <si>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</si>
  <si>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</si>
  <si>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</si>
  <si>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</si>
  <si>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</si>
  <si>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</si>
  <si>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</si>
  <si>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</si>
  <si>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</si>
  <si>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</si>
  <si>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</si>
  <si>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</si>
  <si>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</si>
  <si>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</si>
  <si>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</si>
  <si>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</si>
  <si>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</si>
  <si>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</si>
  <si>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</si>
  <si>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</si>
  <si>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</si>
  <si>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</si>
  <si>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</si>
  <si>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</si>
  <si>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</si>
  <si>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</si>
  <si>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</si>
  <si>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</si>
  <si>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</si>
  <si>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</si>
  <si>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</si>
  <si>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</si>
  <si>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</si>
  <si>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</si>
  <si>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</si>
  <si>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</si>
  <si>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</si>
  <si>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</si>
  <si>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</si>
  <si>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</si>
  <si>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</si>
  <si>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</si>
  <si>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</si>
  <si>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</si>
  <si>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</si>
  <si>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</si>
  <si>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</si>
  <si>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</si>
  <si>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</si>
  <si>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</si>
  <si>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</si>
  <si>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</si>
  <si>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</si>
  <si>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</si>
  <si>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</si>
  <si>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</si>
  <si>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</si>
  <si>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</si>
  <si>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</si>
  <si>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</si>
  <si>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</si>
  <si>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</si>
  <si>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</si>
  <si>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</si>
  <si>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</si>
  <si>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</si>
  <si>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</si>
  <si>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</si>
  <si>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</si>
  <si>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</si>
  <si>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</si>
  <si>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</si>
  <si>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</si>
  <si>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</si>
  <si>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</si>
  <si>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</si>
  <si>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</si>
  <si>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</si>
  <si>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</si>
  <si>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</si>
  <si>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</si>
  <si>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</si>
  <si>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</si>
  <si>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</si>
  <si>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</si>
  <si>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</si>
  <si>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</si>
  <si>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</si>
  <si>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</si>
  <si>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</si>
  <si>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</si>
  <si>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</si>
  <si>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</si>
  <si>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</si>
  <si>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</si>
  <si>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</si>
  <si>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</si>
  <si>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</si>
  <si>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</si>
  <si>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</si>
  <si>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</si>
  <si>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</si>
  <si>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</si>
  <si>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</si>
  <si>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</si>
  <si>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</si>
  <si>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</si>
  <si>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</si>
  <si>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</si>
  <si>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</si>
  <si>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</si>
  <si>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</si>
  <si>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</si>
  <si>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</si>
  <si>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</si>
  <si>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</si>
  <si>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</si>
  <si>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</si>
  <si>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</si>
  <si>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</si>
  <si>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</si>
  <si>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</si>
  <si>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</si>
  <si>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</si>
  <si>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</si>
  <si>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</si>
  <si>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</si>
  <si>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</si>
  <si>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</si>
  <si>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</si>
  <si>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</si>
  <si>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</si>
  <si>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</si>
  <si>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</si>
  <si>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</si>
  <si>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</si>
  <si>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</si>
  <si>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</si>
  <si>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</si>
  <si>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</si>
  <si>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</si>
  <si>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</si>
  <si>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</si>
  <si>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</si>
  <si>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</si>
  <si>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</si>
  <si>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</si>
  <si>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</si>
  <si>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</si>
  <si>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</si>
  <si>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</si>
  <si>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</si>
  <si>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</si>
  <si>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</si>
  <si>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</si>
  <si>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</si>
  <si>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</si>
  <si>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</si>
  <si>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</si>
  <si>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</si>
  <si>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</si>
  <si>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</si>
  <si>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</si>
  <si>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</si>
  <si>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</si>
  <si>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</si>
  <si>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</si>
  <si>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</si>
  <si>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</si>
  <si>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</si>
  <si>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</si>
  <si>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</si>
  <si>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</si>
  <si>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</si>
  <si>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</si>
  <si>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</si>
  <si>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</si>
  <si>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</si>
  <si>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</si>
  <si>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</si>
  <si>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</si>
  <si>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</si>
  <si>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</si>
  <si>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</si>
  <si>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</si>
  <si>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</si>
  <si>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</si>
  <si>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</si>
  <si>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</si>
  <si>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</si>
  <si>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</si>
  <si>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</si>
  <si>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</si>
  <si>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</si>
  <si>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</si>
  <si>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</si>
  <si>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</si>
  <si>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</si>
  <si>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</si>
  <si>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</si>
  <si>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</si>
  <si>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</si>
  <si>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</si>
  <si>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</si>
  <si>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</si>
  <si>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</si>
  <si>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</si>
  <si>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</si>
  <si>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</si>
  <si>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</si>
  <si>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</si>
  <si>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</si>
  <si>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</si>
  <si>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</si>
  <si>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</si>
  <si>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</si>
  <si>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</si>
  <si>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</si>
  <si>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</si>
  <si>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</si>
  <si>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</si>
  <si>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</si>
  <si>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</si>
  <si>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</si>
  <si>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</si>
  <si>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</si>
  <si>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</si>
  <si>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</si>
  <si>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</si>
  <si>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</si>
  <si>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</si>
  <si>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</si>
  <si>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</si>
  <si>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</si>
  <si>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</si>
  <si>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</si>
  <si>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</si>
  <si>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</si>
  <si>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</si>
  <si>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</si>
  <si>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</si>
  <si>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</si>
  <si>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</si>
  <si>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</si>
  <si>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</si>
  <si>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</si>
  <si>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</si>
  <si>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</si>
  <si>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</si>
  <si>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</si>
  <si>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</si>
  <si>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</si>
  <si>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</si>
  <si>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</si>
  <si>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</si>
  <si>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</si>
  <si>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</si>
  <si>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</si>
  <si>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</si>
  <si>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</si>
  <si>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</si>
  <si>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</si>
  <si>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</si>
  <si>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</si>
  <si>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</si>
  <si>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</si>
  <si>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</si>
  <si>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</si>
  <si>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</si>
  <si>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</si>
  <si>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</si>
  <si>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</si>
  <si>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</si>
  <si>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</si>
  <si>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</si>
  <si>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</si>
  <si>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</si>
  <si>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</si>
  <si>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</si>
  <si>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</si>
  <si>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</si>
  <si>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</si>
  <si>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</si>
  <si>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</si>
  <si>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</si>
  <si>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</si>
  <si>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</si>
  <si>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</si>
  <si>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</si>
  <si>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</si>
  <si>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</si>
  <si>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</si>
  <si>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</si>
  <si>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</si>
  <si>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</si>
  <si>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</si>
  <si>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</si>
  <si>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</si>
  <si>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</si>
  <si>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</si>
  <si>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</si>
  <si>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</si>
  <si>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</si>
  <si>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</si>
  <si>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</si>
  <si>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</si>
  <si>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</si>
  <si>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</si>
  <si>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</si>
  <si>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</si>
  <si>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</si>
  <si>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</si>
  <si>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</si>
  <si>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</si>
  <si>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</si>
  <si>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</si>
  <si>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</si>
  <si>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</si>
  <si>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</si>
  <si>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</si>
  <si>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</si>
  <si>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</si>
  <si>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</si>
  <si>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</si>
  <si>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</si>
  <si>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</si>
  <si>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</si>
  <si>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</si>
  <si>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</si>
  <si>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</si>
  <si>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</si>
  <si>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</si>
  <si>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</si>
  <si>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</si>
  <si>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</si>
  <si>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</si>
  <si>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</si>
  <si>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</si>
  <si>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</si>
  <si>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</si>
  <si>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</si>
  <si>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</si>
  <si>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</si>
  <si>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</si>
  <si>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</si>
  <si>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</si>
  <si>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</si>
  <si>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</si>
  <si>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</si>
  <si>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</si>
  <si>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</si>
  <si>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</si>
  <si>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</si>
  <si>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</si>
  <si>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</si>
  <si>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</si>
  <si>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</si>
  <si>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</si>
  <si>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</si>
  <si>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</si>
  <si>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</si>
  <si>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</si>
  <si>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</si>
  <si>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</si>
  <si>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</si>
  <si>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</si>
  <si>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</si>
  <si>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</si>
  <si>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</si>
  <si>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</si>
  <si>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</si>
  <si>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</si>
  <si>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</si>
  <si>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</si>
  <si>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</si>
  <si>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</si>
  <si>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</si>
  <si>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</si>
  <si>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</si>
  <si>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</si>
  <si>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</si>
  <si>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</si>
  <si>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</si>
  <si>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</si>
  <si>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</si>
  <si>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</si>
  <si>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</si>
  <si>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</si>
  <si>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</si>
  <si>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</si>
  <si>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</si>
  <si>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</si>
  <si>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</si>
  <si>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</si>
  <si>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</si>
  <si>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</si>
  <si>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</si>
  <si>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</si>
  <si>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</si>
  <si>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</si>
  <si>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</si>
  <si>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</si>
  <si>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</si>
  <si>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</si>
  <si>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</si>
  <si>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</si>
  <si>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</si>
  <si>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</si>
  <si>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</si>
  <si>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</si>
  <si>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</si>
  <si>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</si>
  <si>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</si>
  <si>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</si>
  <si>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</si>
  <si>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</si>
  <si>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</si>
  <si>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</si>
  <si>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</si>
  <si>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</si>
  <si>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</si>
  <si>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</si>
  <si>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</si>
  <si>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</si>
  <si>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</si>
  <si>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</si>
  <si>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</si>
  <si>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</si>
  <si>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</si>
  <si>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</si>
  <si>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</si>
  <si>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</si>
  <si>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</si>
  <si>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</si>
  <si>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</si>
  <si>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</si>
  <si>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</si>
  <si>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</si>
  <si>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</si>
  <si>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</si>
  <si>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</si>
  <si>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</si>
  <si>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</si>
  <si>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</si>
  <si>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</si>
  <si>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</si>
  <si>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</si>
  <si>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</si>
  <si>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</si>
  <si>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</si>
  <si>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</si>
  <si>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</si>
  <si>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</si>
  <si>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</si>
  <si>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</si>
  <si>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</si>
  <si>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</si>
  <si>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</si>
  <si>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</si>
  <si>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</si>
  <si>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</si>
  <si>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</si>
  <si>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</si>
  <si>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</si>
  <si>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</si>
  <si>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</si>
  <si>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</si>
  <si>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</si>
  <si>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</si>
  <si>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</si>
  <si>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</si>
  <si>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</si>
  <si>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</si>
  <si>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</si>
  <si>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</si>
  <si>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</si>
  <si>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</si>
  <si>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</si>
  <si>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</si>
  <si>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</si>
  <si>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</si>
  <si>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</si>
  <si>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</si>
  <si>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</si>
  <si>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</si>
  <si>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</si>
  <si>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</si>
  <si>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</si>
  <si>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</si>
  <si>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</si>
  <si>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</si>
  <si>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</si>
  <si>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</si>
  <si>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</si>
  <si>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</si>
  <si>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</si>
  <si>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</si>
  <si>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</si>
  <si>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</si>
  <si>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</si>
  <si>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</si>
  <si>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</si>
  <si>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</si>
  <si>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</si>
  <si>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</si>
  <si>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</si>
  <si>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</si>
  <si>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</si>
  <si>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</si>
  <si>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</si>
  <si>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</si>
  <si>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</si>
  <si>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</si>
  <si>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</si>
  <si>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</si>
  <si>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</si>
  <si>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</si>
  <si>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</si>
  <si>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</si>
  <si>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</si>
  <si>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</si>
  <si>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</si>
  <si>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</si>
  <si>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</si>
  <si>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</si>
  <si>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</si>
  <si>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</si>
  <si>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</si>
  <si>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</si>
  <si>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</si>
  <si>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</si>
  <si>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</si>
  <si>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</si>
  <si>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</si>
  <si>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</si>
  <si>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</si>
  <si>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</si>
  <si>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</si>
  <si>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</si>
  <si>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</si>
  <si>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</si>
  <si>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</si>
  <si>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</si>
  <si>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</si>
  <si>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</si>
  <si>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</si>
  <si>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</si>
  <si>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</si>
  <si>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</si>
  <si>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</si>
  <si>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</si>
  <si>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</si>
  <si>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</si>
  <si>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</si>
  <si>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</si>
  <si>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</si>
  <si>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</si>
  <si>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</si>
  <si>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</si>
  <si>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</si>
  <si>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</si>
  <si>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</si>
  <si>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</si>
  <si>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</si>
  <si>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</si>
  <si>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</si>
  <si>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</si>
  <si>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</si>
  <si>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</si>
  <si>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</si>
  <si>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</si>
  <si>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</si>
  <si>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</si>
  <si>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</si>
  <si>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</si>
  <si>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</si>
  <si>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</si>
  <si>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</si>
  <si>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</si>
  <si>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</si>
  <si>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</si>
  <si>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</si>
  <si>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</si>
  <si>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</si>
  <si>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</si>
  <si>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</si>
  <si>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</si>
  <si>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</si>
  <si>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</si>
  <si>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</si>
  <si>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</si>
  <si>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</si>
  <si>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</si>
  <si>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</si>
  <si>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</si>
  <si>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</si>
  <si>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</si>
  <si>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</si>
  <si>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</si>
  <si>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</si>
  <si>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</si>
  <si>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</si>
  <si>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</si>
  <si>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</si>
  <si>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</si>
  <si>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</si>
  <si>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</si>
  <si>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</si>
  <si>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</si>
  <si>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</si>
  <si>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</si>
  <si>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</si>
  <si>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</si>
  <si>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</si>
  <si>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</si>
  <si>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</si>
  <si>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</si>
  <si>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</si>
  <si>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</si>
  <si>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</si>
  <si>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</si>
  <si>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</si>
  <si>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</si>
  <si>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</si>
  <si>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</si>
  <si>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</si>
  <si>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</si>
  <si>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</si>
  <si>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</si>
  <si>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</si>
  <si>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</si>
  <si>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</si>
  <si>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</si>
  <si>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</si>
  <si>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</si>
  <si>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</si>
  <si>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</si>
  <si>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</si>
  <si>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</si>
  <si>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</si>
  <si>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</si>
  <si>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</si>
  <si>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</si>
  <si>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</si>
  <si>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</si>
  <si>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</si>
  <si>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</si>
  <si>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</si>
  <si>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</si>
  <si>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</si>
  <si>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</si>
  <si>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</si>
  <si>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</si>
  <si>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</si>
  <si>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</si>
  <si>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</si>
  <si>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</si>
  <si>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</si>
  <si>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</si>
  <si>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</si>
  <si>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</si>
  <si>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</si>
  <si>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</si>
  <si>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</si>
  <si>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</si>
  <si>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</si>
  <si>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</si>
  <si>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</si>
  <si>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</si>
  <si>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</si>
  <si>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</si>
  <si>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</si>
  <si>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</si>
  <si>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</si>
  <si>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</si>
  <si>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</si>
  <si>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</si>
  <si>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</si>
  <si>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</si>
  <si>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</si>
  <si>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</si>
  <si>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</si>
  <si>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</si>
  <si>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</si>
  <si>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</si>
  <si>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</si>
  <si>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</si>
  <si>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</si>
  <si>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</si>
  <si>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</si>
  <si>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</si>
  <si>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</si>
  <si>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</si>
  <si>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</si>
  <si>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</si>
  <si>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</si>
  <si>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</si>
  <si>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</si>
  <si>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</si>
  <si>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</si>
  <si>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</si>
  <si>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</si>
  <si>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</si>
  <si>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</si>
  <si>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</si>
  <si>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</si>
  <si>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</si>
  <si>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</si>
  <si>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</si>
  <si>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</si>
  <si>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</si>
  <si>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</si>
  <si>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</si>
  <si>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</si>
  <si>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</si>
  <si>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</si>
  <si>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</si>
  <si>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</si>
  <si>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</si>
  <si>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</si>
  <si>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</si>
  <si>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</si>
  <si>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</si>
  <si>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</si>
  <si>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</si>
  <si>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</si>
  <si>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</si>
  <si>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</si>
  <si>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</si>
  <si>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</si>
  <si>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</si>
  <si>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</si>
  <si>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</si>
  <si>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</si>
  <si>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</si>
  <si>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</si>
  <si>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</si>
  <si>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</si>
  <si>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</si>
  <si>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</si>
  <si>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</si>
  <si>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</si>
  <si>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</si>
  <si>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</si>
  <si>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</si>
  <si>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</si>
  <si>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</si>
  <si>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</si>
  <si>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</si>
  <si>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</si>
  <si>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</si>
  <si>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</si>
  <si>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</si>
  <si>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</si>
  <si>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</si>
  <si>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</si>
  <si>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</si>
  <si>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</si>
  <si>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</si>
  <si>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</si>
  <si>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</si>
  <si>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</si>
  <si>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</si>
  <si>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</si>
  <si>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</si>
  <si>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</si>
  <si>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</si>
  <si>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</si>
  <si>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</si>
  <si>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</si>
  <si>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</si>
  <si>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</si>
  <si>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</si>
  <si>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</si>
  <si>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</si>
  <si>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</si>
  <si>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</si>
  <si>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</si>
  <si>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</si>
  <si>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</si>
  <si>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</si>
  <si>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</si>
  <si>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</si>
  <si>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</si>
  <si>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</si>
  <si>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</si>
  <si>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</si>
  <si>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</si>
  <si>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</si>
  <si>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</si>
  <si>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</si>
  <si>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</si>
  <si>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</si>
  <si>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</si>
  <si>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</si>
  <si>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</si>
  <si>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</si>
  <si>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</si>
  <si>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</si>
  <si>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</si>
  <si>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</si>
  <si>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</si>
  <si>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</si>
  <si>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</si>
  <si>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</si>
  <si>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</si>
  <si>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</si>
  <si>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</si>
  <si>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</si>
  <si>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</si>
  <si>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</si>
  <si>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</si>
  <si>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</si>
  <si>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</si>
  <si>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</si>
  <si>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</si>
  <si>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</si>
  <si>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</si>
  <si>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</si>
  <si>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</si>
  <si>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</si>
  <si>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</si>
  <si>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</si>
  <si>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</si>
  <si>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</si>
  <si>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</si>
  <si>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</si>
  <si>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</si>
  <si>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</si>
  <si>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</si>
  <si>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</si>
  <si>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</si>
  <si>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</si>
  <si>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</si>
  <si>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</si>
  <si>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</si>
  <si>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</si>
  <si>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</si>
  <si>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</si>
  <si>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</si>
  <si>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</si>
  <si>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</si>
  <si>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</si>
  <si>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</si>
  <si>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</si>
  <si>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</si>
  <si>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</si>
  <si>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</si>
  <si>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</si>
  <si>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</si>
  <si>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</si>
  <si>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</si>
  <si>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</si>
  <si>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</si>
  <si>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</si>
  <si>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</si>
  <si>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</si>
  <si>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</si>
  <si>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</si>
  <si>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</si>
  <si>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</si>
  <si>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</si>
  <si>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</si>
  <si>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</si>
  <si>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</si>
  <si>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</si>
  <si>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</si>
  <si>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</si>
  <si>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</si>
  <si>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</si>
  <si>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</si>
  <si>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</si>
  <si>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</si>
  <si>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</si>
  <si>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</si>
  <si>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</si>
  <si>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</si>
  <si>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</si>
  <si>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</si>
  <si>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</si>
  <si>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</si>
  <si>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</si>
  <si>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</si>
  <si>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</si>
  <si>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</si>
  <si>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</si>
  <si>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</si>
  <si>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</si>
  <si>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</si>
  <si>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</si>
  <si>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</si>
  <si>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</si>
  <si>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</si>
  <si>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</si>
  <si>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</si>
  <si>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</si>
  <si>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</si>
  <si>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</si>
  <si>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</si>
  <si>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</si>
  <si>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</si>
  <si>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</si>
  <si>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</si>
  <si>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</si>
  <si>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</si>
  <si>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</si>
  <si>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</si>
  <si>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</si>
  <si>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</si>
  <si>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</si>
  <si>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</si>
  <si>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</si>
  <si>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</si>
  <si>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</si>
  <si>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</si>
  <si>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</si>
  <si>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</si>
  <si>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</si>
  <si>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</si>
  <si>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</si>
  <si>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</si>
  <si>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</si>
  <si>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</si>
  <si>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</si>
  <si>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</si>
  <si>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</si>
  <si>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</si>
  <si>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</si>
  <si>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</si>
  <si>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</si>
  <si>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</si>
  <si>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</si>
  <si>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</si>
  <si>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</si>
  <si>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</si>
  <si>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</si>
  <si>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</si>
  <si>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</si>
  <si>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</si>
  <si>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</si>
  <si>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</si>
  <si>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</si>
  <si>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</si>
  <si>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</si>
  <si>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</si>
  <si>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</si>
  <si>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</si>
  <si>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</si>
  <si>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</si>
  <si>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</si>
  <si>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</si>
  <si>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</si>
  <si>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</si>
  <si>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</si>
  <si>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</si>
  <si>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</si>
  <si>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</si>
  <si>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</si>
  <si>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</si>
  <si>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</si>
  <si>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</si>
  <si>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</si>
  <si>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</si>
  <si>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</si>
  <si>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</si>
  <si>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</si>
  <si>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</si>
  <si>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</si>
  <si>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</si>
  <si>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</si>
  <si>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</si>
  <si>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</si>
  <si>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</si>
  <si>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</si>
  <si>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</si>
  <si>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</si>
  <si>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</si>
  <si>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</si>
  <si>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</si>
  <si>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</si>
  <si>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</si>
  <si>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</si>
  <si>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</si>
  <si>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</si>
  <si>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</si>
  <si>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</si>
  <si>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</si>
  <si>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</si>
  <si>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</si>
  <si>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</si>
  <si>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</si>
  <si>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</si>
  <si>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</si>
  <si>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</si>
  <si>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</si>
  <si>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</si>
  <si>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</si>
  <si>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</si>
  <si>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</si>
  <si>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</si>
  <si>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</si>
  <si>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</si>
  <si>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</si>
  <si>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</si>
  <si>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</si>
  <si>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</si>
  <si>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</si>
  <si>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</si>
  <si>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</si>
  <si>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</si>
  <si>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</si>
  <si>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</si>
  <si>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</si>
  <si>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</si>
  <si>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</si>
  <si>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</si>
  <si>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</si>
  <si>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</si>
  <si>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</si>
  <si>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</si>
  <si>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</si>
  <si>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</si>
  <si>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</si>
  <si>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</si>
  <si>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</si>
  <si>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</si>
  <si>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</si>
  <si>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</si>
  <si>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</si>
  <si>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</si>
  <si>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</si>
  <si>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</si>
  <si>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</si>
  <si>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</si>
  <si>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</si>
  <si>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</si>
  <si>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</si>
  <si>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</si>
  <si>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</si>
  <si>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</si>
  <si>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</si>
  <si>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</si>
  <si>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</si>
  <si>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</si>
  <si>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</si>
  <si>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</si>
  <si>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</si>
  <si>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</si>
  <si>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</si>
  <si>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</si>
  <si>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</si>
  <si>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</si>
  <si>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</si>
  <si>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</si>
  <si>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</si>
  <si>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</si>
  <si>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</si>
  <si>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</si>
  <si>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</si>
  <si>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</si>
  <si>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</si>
  <si>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</si>
  <si>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</si>
  <si>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</si>
  <si>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</si>
  <si>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</si>
  <si>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</si>
  <si>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</si>
  <si>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</si>
  <si>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</si>
  <si>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</si>
  <si>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</si>
  <si>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</si>
  <si>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</si>
  <si>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</si>
  <si>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</si>
  <si>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</si>
  <si>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</si>
  <si>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</si>
  <si>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</si>
  <si>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</si>
  <si>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</si>
  <si>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</si>
  <si>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</si>
  <si>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</si>
  <si>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</si>
  <si>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</si>
  <si>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</si>
  <si>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</si>
  <si>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</si>
  <si>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</si>
  <si>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</si>
  <si>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</si>
  <si>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</si>
  <si>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</si>
  <si>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</si>
  <si>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</si>
  <si>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</si>
  <si>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</si>
  <si>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</si>
  <si>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</si>
  <si>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</si>
  <si>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</si>
  <si>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</si>
  <si>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</si>
  <si>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</si>
  <si>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</si>
  <si>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</si>
  <si>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</si>
  <si>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</si>
  <si>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</si>
  <si>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</si>
  <si>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</si>
  <si>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</si>
  <si>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</si>
  <si>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</si>
  <si>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</si>
  <si>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</si>
  <si>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</si>
  <si>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</si>
  <si>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</si>
  <si>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</si>
  <si>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</si>
  <si>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</si>
  <si>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</si>
  <si>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</si>
  <si>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</si>
  <si>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</si>
  <si>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</si>
  <si>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</si>
  <si>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</si>
  <si>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</si>
  <si>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</si>
  <si>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</si>
  <si>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</si>
  <si>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</si>
  <si>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</si>
  <si>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</si>
  <si>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</si>
  <si>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</si>
  <si>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</si>
  <si>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</si>
  <si>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</si>
  <si>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</si>
  <si>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</si>
  <si>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</si>
  <si>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</si>
  <si>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</si>
  <si>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</si>
  <si>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</si>
  <si>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</si>
  <si>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</si>
  <si>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</si>
  <si>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</si>
  <si>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</si>
  <si>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</si>
  <si>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</si>
  <si>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</si>
  <si>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</si>
  <si>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</si>
  <si>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</si>
  <si>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</si>
  <si>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</si>
  <si>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</si>
  <si>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</si>
  <si>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</si>
  <si>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</si>
  <si>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</si>
  <si>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</si>
  <si>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</si>
  <si>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</si>
  <si>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</si>
  <si>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</si>
  <si>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</si>
  <si>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</si>
  <si>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</si>
  <si>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</si>
  <si>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</si>
  <si>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</si>
  <si>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</si>
  <si>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</si>
  <si>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</si>
  <si>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</si>
  <si>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</si>
  <si>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</si>
  <si>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</si>
  <si>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</si>
  <si>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</si>
  <si>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</si>
  <si>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</si>
  <si>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</si>
  <si>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</si>
  <si>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</si>
  <si>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</si>
  <si>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</si>
  <si>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</si>
  <si>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</si>
  <si>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</si>
  <si>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</si>
  <si>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</si>
  <si>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</si>
  <si>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</si>
  <si>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</si>
  <si>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</si>
  <si>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</si>
  <si>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</si>
  <si>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</si>
  <si>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</si>
  <si>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</si>
  <si>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</si>
  <si>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</si>
  <si>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</si>
  <si>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</si>
  <si>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</si>
  <si>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</si>
  <si>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</si>
  <si>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</si>
  <si>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</si>
  <si>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</si>
  <si>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</si>
  <si>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</si>
  <si>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</si>
  <si>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</si>
  <si>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</si>
  <si>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</si>
  <si>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</si>
  <si>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</si>
  <si>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</si>
  <si>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</si>
  <si>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</si>
  <si>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</si>
  <si>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</si>
  <si>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</si>
  <si>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</si>
  <si>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</si>
  <si>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</si>
  <si>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</si>
  <si>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</si>
  <si>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</si>
  <si>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</si>
  <si>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</si>
  <si>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</si>
  <si>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</si>
  <si>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</si>
  <si>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</si>
  <si>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</si>
  <si>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</si>
  <si>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</si>
  <si>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</si>
  <si>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</si>
  <si>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</si>
  <si>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</si>
  <si>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</si>
  <si>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</si>
  <si>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</si>
  <si>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</si>
  <si>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</si>
  <si>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</si>
  <si>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</si>
  <si>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</si>
  <si>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</si>
  <si>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</si>
  <si>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</si>
  <si>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</si>
  <si>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</si>
  <si>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</si>
  <si>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</si>
  <si>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</si>
  <si>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</si>
  <si>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</si>
  <si>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</si>
  <si>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</si>
  <si>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</si>
  <si>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</si>
  <si>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</si>
  <si>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</si>
  <si>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</si>
  <si>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</si>
  <si>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</si>
  <si>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</si>
  <si>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</si>
  <si>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</si>
  <si>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</si>
  <si>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</si>
  <si>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</si>
  <si>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</si>
  <si>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</si>
  <si>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</si>
  <si>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</si>
  <si>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</si>
  <si>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</si>
  <si>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</si>
  <si>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</si>
  <si>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</si>
  <si>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</si>
  <si>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</si>
  <si>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</si>
  <si>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</si>
  <si>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</si>
  <si>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</si>
  <si>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</si>
  <si>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</si>
  <si>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</si>
  <si>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</si>
  <si>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</si>
  <si>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</si>
  <si>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</si>
  <si>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</si>
  <si>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</si>
  <si>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</si>
  <si>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</si>
  <si>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</si>
  <si>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</si>
  <si>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</si>
  <si>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</si>
  <si>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</si>
  <si>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</si>
  <si>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</si>
  <si>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</si>
  <si>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</si>
  <si>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</si>
  <si>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</si>
  <si>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</si>
  <si>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</si>
  <si>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</si>
  <si>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</si>
  <si>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</si>
  <si>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</si>
  <si>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</si>
  <si>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</si>
  <si>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</si>
  <si>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</si>
  <si>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</si>
  <si>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</si>
  <si>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</si>
  <si>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</si>
  <si>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</si>
  <si>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</si>
  <si>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</si>
  <si>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</si>
  <si>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</si>
  <si>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</si>
  <si>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</si>
  <si>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</si>
  <si>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</si>
  <si>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</si>
  <si>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</si>
  <si>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</si>
  <si>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</si>
  <si>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</si>
  <si>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</si>
  <si>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</si>
  <si>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</si>
  <si>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</si>
  <si>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</si>
  <si>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</si>
  <si>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</si>
  <si>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</si>
  <si>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</si>
  <si>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</si>
  <si>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</si>
  <si>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</si>
  <si>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</si>
  <si>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</si>
  <si>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</si>
  <si>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</si>
  <si>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</si>
  <si>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</si>
  <si>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</si>
  <si>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</si>
  <si>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</si>
  <si>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</si>
  <si>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</si>
  <si>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</si>
  <si>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</si>
  <si>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</si>
  <si>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</si>
  <si>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</si>
  <si>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</si>
  <si>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</si>
  <si>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</si>
  <si>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</si>
  <si>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</si>
  <si>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</si>
  <si>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</si>
  <si>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</si>
  <si>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</si>
  <si>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</si>
  <si>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</si>
  <si>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</si>
  <si>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</si>
  <si>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</si>
  <si>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</si>
  <si>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</si>
  <si>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</si>
  <si>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</si>
  <si>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</si>
  <si>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</si>
  <si>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</si>
  <si>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</si>
  <si>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</si>
  <si>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</si>
  <si>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</si>
  <si>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</si>
  <si>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</si>
  <si>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</si>
  <si>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</si>
  <si>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</si>
  <si>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</si>
  <si>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</si>
  <si>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</si>
  <si>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</si>
  <si>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</si>
  <si>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</si>
  <si>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</si>
  <si>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</si>
  <si>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</si>
  <si>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</si>
  <si>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</si>
  <si>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</si>
  <si>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</si>
  <si>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</si>
  <si>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</si>
  <si>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</si>
  <si>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</si>
  <si>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</si>
  <si>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</si>
  <si>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</si>
  <si>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</si>
  <si>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</si>
  <si>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</si>
  <si>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</si>
  <si>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</si>
  <si>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</si>
  <si>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</si>
  <si>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</si>
  <si>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</si>
  <si>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</si>
  <si>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</si>
  <si>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</si>
  <si>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</si>
  <si>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</si>
  <si>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</si>
  <si>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</si>
  <si>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</si>
  <si>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</si>
  <si>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</si>
  <si>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</si>
  <si>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</si>
  <si>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</si>
  <si>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</si>
  <si>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</si>
  <si>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</si>
  <si>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</si>
  <si>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</si>
  <si>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</si>
  <si>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</si>
  <si>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</si>
  <si>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</si>
  <si>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</si>
  <si>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</si>
  <si>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</si>
  <si>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</si>
  <si>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</si>
  <si>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</si>
  <si>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</si>
  <si>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</si>
  <si>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</si>
  <si>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</si>
  <si>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</si>
  <si>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</si>
  <si>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</si>
  <si>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</si>
  <si>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</si>
  <si>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</si>
  <si>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</si>
  <si>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</si>
  <si>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</si>
  <si>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</si>
  <si>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</si>
  <si>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</si>
  <si>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</si>
  <si>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</si>
  <si>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</si>
  <si>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</si>
  <si>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</si>
  <si>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</si>
  <si>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</si>
  <si>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</si>
  <si>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</si>
  <si>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</si>
  <si>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</si>
  <si>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</si>
  <si>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</si>
  <si>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</si>
  <si>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</si>
  <si>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</si>
  <si>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</si>
  <si>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</si>
  <si>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</si>
  <si>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</si>
  <si>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</si>
  <si>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</si>
  <si>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</si>
  <si>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</si>
  <si>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</si>
  <si>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</si>
  <si>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</si>
  <si>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</si>
  <si>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</si>
  <si>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</si>
  <si>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</si>
  <si>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</si>
  <si>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</si>
  <si>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</si>
  <si>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</si>
  <si>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</si>
  <si>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</si>
  <si>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</si>
  <si>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</si>
  <si>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</si>
  <si>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</si>
  <si>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</si>
  <si>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</si>
  <si>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</si>
  <si>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</si>
  <si>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</si>
  <si>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</si>
  <si>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</si>
  <si>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</si>
  <si>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</si>
  <si>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</si>
  <si>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</si>
  <si>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</si>
  <si>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</si>
  <si>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</si>
  <si>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</si>
  <si>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</si>
  <si>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</si>
  <si>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</si>
  <si>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</si>
  <si>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</si>
  <si>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</si>
  <si>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PCM-20251120-00001342</t>
  </si>
  <si>
    <t>EM Team  at site TS</t>
  </si>
  <si>
    <t>PCM-20251120-00001359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</si>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</sst>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318.67293587962922</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45981.621361805555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45981.621361805555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45981.621361805555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45981.621361805555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45981.621361805555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45981.621361805555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45981.621361805555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45981.621361805555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45981.621361805555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45981.621361805555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45981.621361805555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45981.621361805555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45981.621361805555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45981.621361805555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45981.621361805555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45981.621361805555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45981.621361805555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45981.621361805555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45981.621361805555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45981.621361805555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45981.621361805555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45981.621361805555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45981.621361805555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45981.621361805555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45981.621361805555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45981.621361805555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45981.621361805555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45981.621361805555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45981.621361805555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45981.621361805555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45981.621361805555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45981.621361805555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45981.621361805555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45981.621361805555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45981.621361805555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45981.621361805555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45981.621361805555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45981.621361805555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45981.621361805555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45981.621361805555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45981.621361805555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45981.621361805555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45981.621361805555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45981.621361805555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45981.621361805555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45981.621361805555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45981.621361805555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45981.621361805555</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45981.621361805555</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45981.621361805555</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45981.621361805555</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45981.621361805555</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45981.621361805555</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45981.621361805555</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45981.621361805555</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156.62152384259389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45981.621361805555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45981.621361805555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45981.621361805555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45981.621361805555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45981.621361805555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45981.621361805555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45981.621361805555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45981.621361805555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45981.621361805555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45981.621361805555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45981.621361805555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45981.621361805555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45981.621361805555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45981.621361805555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45981.621361805555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45981.621361805555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45981.621361805555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45981.621361805555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45981.621361805555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45981.621361805555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45981.621361805555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45981.621361805555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45981.621361805555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45981.621361805555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45981.621361805555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45981.621361805555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45981.621361805555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45981.621361805555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45981.621361805555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45981.621361805555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45981.621361805555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45981.621361805555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45981.621361805555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45981.621361805555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45981.621361805555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45981.621361805555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45981.621361805555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45981.621361805555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45981.621361805555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45981.621361805555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45981.621361805555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45981.621361805555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45981.621361805555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45981.621361805555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45981.621361805555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45981.621361805555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45981.621361805555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45981.621361805555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45981.621361805555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45981.621361805555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45981.621361805555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45981.621361805555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45981.621361805555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45981.621361805555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45981.621361805555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45981.621361805555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45981.621361805555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45981.621361805555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45981.621361805555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45981.621361805555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45981.621361805555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45981.621361805555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45981.621361805555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45981.621361805555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45981.621361805555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45981.621361805555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45981.621361805555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45981.621361805555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45981.621361805555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45981.621361805555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45981.621361805555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45981.621361805555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45981.621361805555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45981.621361805555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45981.621361805555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45981.621361805555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45981.621361805555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45981.621361805555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45981.621361805555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45981.621361805555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45981.621361805555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45981.621361805555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45981.621361805555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45981.621361805555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45981.621361805555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45981.621361805555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45981.621361805555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45981.621361805555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45981.621361805555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45981.621361805555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45981.621361805555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45981.621361805555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45981.621361805555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45981.621361805555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45981.621361805555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45981.621361805555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45981.621361805555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45981.621361805555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45981.621361805555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45981.621361805555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45981.621361805555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45981.621361805555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45981.621361805555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45981.621361805555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45981.621361805555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45981.621361805555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45981.621361805555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45981.621361805555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45981.621361805555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45981.621361805555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45981.621361805555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45981.621361805555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45981.621361805555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45981.621361805555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45981.621361805555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45981.621361805555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45981.621361805555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45981.621361805555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45981.621361805555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45981.621361805555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45981.621361805555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45981.621361805555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45981.621361805555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45981.621361805555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45981.621361805555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45981.621361805555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45981.621361805555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45981.621361805555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45981.621361805555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45981.621361805555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45981.621361805555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45981.621361805555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45981.621361805555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45981.621361805555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45981.621361805555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45981.621361805555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45981.621361805555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45981.621361805555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45981.621361805555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45981.621361805555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45981.621361805555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45981.621361805555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45981.621361805555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45981.621361805555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45981.621361805555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45981.621361805555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45981.621361805555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45981.621361805555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45981.621361805555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45981.621361805555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45981.621361805555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45981.621361805555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45981.621361805555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45981.621361805555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45981.621361805555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45981.621361805555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45981.621361805555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45981.621361805555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45981.621361805555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45981.621361805555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45981.621361805555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45981.621361805555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45981.621361805555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45981.621361805555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45981.621361805555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45981.621361805555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45981.621361805555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45981.621361805555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45981.621361805555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45981.621361805555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45981.621361805555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45981.621361805555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45981.621361805555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45981.621361805555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45981.621361805555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45981.621361805555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45981.621361805555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45981.621361805555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45981.621361805555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45981.621361805555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45981.621361805555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45981.621361805555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45981.621361805555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45981.621361805555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45981.621361805555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45981.621361805555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45981.621361805555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45981.621361805555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45981.621361805555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45981.621361805555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45981.621361805555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45981.621361805555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45981.621361805555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45981.621361805555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45981.621361805555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45981.621361805555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45981.621361805555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45981.621361805555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45981.621361805555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45981.621361805555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45981.621361805555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45981.621361805555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45981.621361805555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45981.621361805555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45981.621361805555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45981.621361805555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45981.621361805555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45981.621361805555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45981.621361805555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45981.621361805555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45981.621361805555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45981.621361805555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45981.621361805555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45981.621361805555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45981.621361805555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45981.621361805555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45981.621361805555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45981.621361805555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45981.621361805555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45981.621361805555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45981.621361805555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45981.621361805555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45981.621361805555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45981.621361805555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45981.621361805555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45981.621361805555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45981.621361805555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45981.621361805555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45981.621361805555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45981.621361805555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45981.621361805555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45981.621361805555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45981.621361805555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45981.621361805555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45981.621361805555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45981.621361805555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45981.621361805555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45981.621361805555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45981.621361805555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45981.621361805555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45981.621361805555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45981.621361805555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45981.621361805555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45981.621361805555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45981.621361805555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45981.621361805555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45981.621361805555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45981.621361805555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45981.621361805555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45981.621361805555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45981.621361805555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45981.621361805555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45981.621361805555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45981.621361805555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45981.621361805555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45981.621361805555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45981.621361805555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45981.621361805555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45981.621361805555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45981.621361805555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45981.621361805555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45981.621361805555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45981.621361805555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45981.621361805555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45981.621361805555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45981.621361805555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45981.621361805555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45981.621361805555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45981.621361805555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45981.621361805555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45981.621361805555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45981.621361805555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45981.621361805555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45981.621361805555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45981.621361805555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45981.621361805555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45981.621361805555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45981.621361805555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45981.621361805555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45981.621361805555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45981.621361805555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45981.621361805555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45981.621361805555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45981.621361805555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45981.621361805555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45981.621361805555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45981.621361805555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45981.621361805555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45981.621361805555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45981.621361805555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45981.621361805555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45981.621361805555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45981.621361805555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45981.621361805555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45981.621361805555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45981.621361805555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45981.621361805555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45981.621361805555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45981.621361805555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45981.621361805555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45981.621361805555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45981.621361805555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45981.621361805555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45981.621361805555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45981.621361805555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45981.621361805555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45981.621361805555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45981.621361805555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45981.621361805555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45981.621361805555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45981.621361805555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45981.621361805555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45981.621361805555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45981.621361805555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45981.621361805555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45981.621361805555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45981.621361805555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45981.621361805555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45981.621361805555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45981.621361805555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45981.621361805555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45981.621361805555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45981.621361805555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45981.621361805555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45981.621361805555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45981.621361805555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45981.621361805555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45981.621361805555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45981.621361805555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45981.621361805555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45981.621361805555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45981.621361805555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45981.621361805555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45981.621361805555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45981.621361805555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45981.621361805555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45981.621361805555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45981.621361805555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45981.621361805555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45981.621361805555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45981.621361805555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45981.621361805555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45981.621361805555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45981.621361805555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45981.621361805555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45981.621361805555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45981.621361805555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45981.621361805555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45981.621361805555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45981.621361805555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45981.621361805555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45981.621361805555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45981.621361805555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45981.621361805555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45981.621361805555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45981.621361805555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45981.621361805555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45981.621361805555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45981.621361805555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45981.621361805555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45981.621361805555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45981.621361805555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45981.621361805555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45981.621361805555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45981.621361805555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45981.621361805555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45981.621361805555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45981.621361805555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45981.621361805555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45981.621361805555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45981.621361805555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45981.621361805555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45981.621361805555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45981.621361805555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45981.621361805555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45981.621361805555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45981.621361805555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45981.621361805555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45981.621361805555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45981.621361805555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45981.621361805555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45981.621361805555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45981.621361805555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45981.621361805555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45981.621361805555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45981.621361805555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45981.621361805555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45981.621361805555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45981.621361805555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45981.621361805555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45981.621361805555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45981.621361805555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45981.621361805555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45981.621361805555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45981.621361805555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45981.621361805555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45981.621361805555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45981.621361805555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45981.621361805555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45981.621361805555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45981.621361805555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45981.621361805555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45981.621361805555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45981.621361805555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45981.621361805555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45981.621361805555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45981.621361805555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45981.621361805555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45981.621361805555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45981.621361805555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45981.621361805555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45981.621361805555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45981.621361805555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45981.621361805555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45981.621361805555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45981.621361805555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45981.621361805555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45981.621361805555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45981.621361805555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45981.621361805555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45981.621361805555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45981.621361805555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45981.621361805555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45981.621361805555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45981.621361805555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45981.621361805555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45981.621361805555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45981.621361805555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45981.621361805555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45981.621361805555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45981.621361805555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45981.621361805555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45981.621361805555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45981.621361805555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45981.621361805555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45981.621361805555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45981.621361805555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45981.621361805555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45981.621361805555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45981.621361805555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45981.621361805555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45981.621361805555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45981.621361805555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45981.621361805555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45981.621361805555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45981.621361805555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45981.621361805555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45981.621361805555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45981.621361805555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45981.621361805555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45981.621361805555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45981.621361805555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45981.621361805555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45981.621361805555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45981.621361805555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45981.621361805555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45981.621361805555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45981.621361805555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45981.621361805555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45981.621361805555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45981.621361805555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45981.621361805555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45981.621361805555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45981.621361805555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45981.621361805555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45981.621361805555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45981.621361805555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45981.621361805555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45981.621361805555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45981.621361805555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45981.621361805555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45981.621361805555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45981.621361805555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45981.621361805555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45981.621361805555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45981.621361805555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45981.621361805555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45981.621361805555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45981.621361805555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45981.621361805555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45981.621361805555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45981.621361805555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45981.621361805555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45981.621361805555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45981.621361805555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45981.621361805555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45981.621361805555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45981.621361805555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45981.621361805555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45981.621361805555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45981.621361805555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45981.621361805555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45981.621361805555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45981.621361805555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45981.621361805555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45981.621361805555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45981.621361805555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45981.621361805555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45981.621361805555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45981.621361805555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45981.621361805555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45981.621361805555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45981.621361805555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45981.621361805555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45981.621361805555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45981.621361805555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45981.621361805555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45981.621361805555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45981.621361805555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45981.621361805555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45981.621361805555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45981.621361805555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45981.621361805555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45981.621361805555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45981.621361805555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45981.621361805555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45981.621361805555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45981.621361805555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45981.621361805555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45981.621361805555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45981.621361805555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45981.621361805555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45981.621361805555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45981.621361805555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45981.621361805555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45981.621361805555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45981.621361805555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45981.621361805555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45981.621361805555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45981.621361805555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45981.621361805555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45981.621361805555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45981.621361805555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45981.621361805555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45981.621361805555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45981.621361805555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45981.621361805555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45981.621361805555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45981.621361805555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45981.621361805555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45981.621361805555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45981.621361805555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45981.621361805555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45981.621361805555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45981.621361805555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45981.621361805555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45981.621361805555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45981.621361805555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45981.621361805555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45981.621361805555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45981.621361805555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45981.621361805555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45981.621361805555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45981.621361805555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45981.621361805555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45981.621361805555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45981.621361805555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45981.621361805555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45981.621361805555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45981.621361805555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45981.621361805555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45981.621361805555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45981.621361805555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45981.621361805555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45981.621361805555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45981.621361805555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45981.621361805555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45981.621361805555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45981.621361805555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45981.621361805555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45981.621361805555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45981.621361805555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45981.621361805555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45981.621361805555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45981.621361805555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45981.621361805555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45981.621361805555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45981.621361805555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45981.621361805555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45981.621361805555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45981.621361805555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45981.621361805555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45981.621361805555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45981.621361805555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45981.621361805555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45981.621361805555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45981.621361805555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45981.621361805555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45981.621361805555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45981.621361805555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45981.621361805555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45981.621361805555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45981.621361805555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45981.621361805555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45981.621361805555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45981.621361805555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45981.621361805555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45981.621361805555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45981.621361805555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45981.621361805555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45981.621361805555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45981.621361805555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45981.621361805555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45981.621361805555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45981.621361805555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45981.621361805555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45981.621361805555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45981.621361805555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45981.621361805555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45981.621361805555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45981.621361805555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45981.621361805555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45981.621361805555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45981.621361805555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45981.621361805555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45981.621361805555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45981.621361805555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45981.621361805555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45981.621361805555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45981.621361805555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45981.621361805555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45981.621361805555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45981.621361805555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45981.621361805555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45981.621361805555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45981.621361805555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45981.621361805555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45981.621361805555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45981.621361805555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45981.621361805555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45981.621361805555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45981.621361805555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45981.621361805555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45981.621361805555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45981.621361805555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45981.621361805555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45981.621361805555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45981.621361805555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45981.621361805555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45981.621361805555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45981.621361805555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45981.621361805555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45981.621361805555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45981.621361805555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45981.621361805555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45981.621361805555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45981.621361805555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45981.621361805555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45981.621361805555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45981.621361805555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45981.621361805555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45981.621361805555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45981.621361805555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45981.621361805555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45981.621361805555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45981.621361805555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45981.621361805555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45981.621361805555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45981.621361805555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45981.621361805555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45981.621361805555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45981.621361805555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45981.621361805555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45981.621361805555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45981.621361805555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45981.621361805555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45981.621361805555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45981.621361805555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45981.621361805555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45981.621361805555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45981.621361805555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45981.621361805555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45981.621361805555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45981.621361805555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45981.621361805555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45981.621361805555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45981.621361805555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45981.621361805555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45981.621361805555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45981.621361805555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45981.621361805555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45981.621361805555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45981.621361805555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45981.621361805555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45981.621361805555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45981.621361805555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45981.621361805555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45981.621361805555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45981.621361805555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45981.621361805555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45981.621361805555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45981.621361805555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45981.621361805555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45981.621361805555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45981.621361805555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45981.621361805555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45981.621361805555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45981.621361805555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45981.621361805555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45981.621361805555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45981.621361805555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45981.621361805555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45981.621361805555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45981.621361805555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45981.621361805555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45981.621361805555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45981.621361805555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45981.621361805555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45981.621361805555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45981.621361805555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45981.621361805555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45981.621361805555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45981.621361805555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45981.621361805555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45981.621361805555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45981.621361805555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45981.621361805555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45981.621361805555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45981.621361805555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45981.621361805555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45981.621361805555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45981.621361805555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45981.621361805555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45981.621361805555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45981.621361805555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45981.621361805555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45981.621361805555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45981.621361805555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45981.621361805555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45981.621361805555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45981.621361805555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45981.621361805555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45981.621361805555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45981.621361805555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45981.621361805555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45981.621361805555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45981.621361805555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45981.621361805555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45981.621361805555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45981.621361805555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45981.621361805555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45981.621361805555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45981.621361805555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45981.621361805555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45981.621361805555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45981.621361805555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45981.621361805555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45981.621361805555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45981.621361805555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45981.621361805555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45981.621361805555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45981.621361805555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45981.621361805555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45981.621361805555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45981.621361805555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45981.621361805555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45981.621361805555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45981.621361805555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45981.621361805555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45981.621361805555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45981.621361805555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45981.621361805555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45981.621361805555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45981.621361805555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45981.621361805555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45981.621361805555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45981.621361805555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45981.621361805555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45981.621361805555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45981.621361805555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45981.621361805555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45981.621361805555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45981.621361805555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45981.621361805555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45981.621361805555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45981.621361805555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45981.621361805555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45981.621361805555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45981.621361805555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45981.621361805555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45981.621361805555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45981.621361805555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45981.621361805555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45981.621361805555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45981.621361805555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45981.621361805555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45981.621361805555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45981.621361805555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45981.621361805555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45981.621361805555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45981.621361805555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45981.621361805555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45981.621361805555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45981.621361805555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45981.621361805555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45981.621361805555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45981.621361805555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45981.621361805555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45981.621361805555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45981.621361805555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45981.621361805555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45981.621361805555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45981.621361805555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45981.621361805555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45981.621361805555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45981.621361805555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45981.621361805555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45981.621361805555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45981.621361805555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45981.621361805555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45981.621361805555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45981.621361805555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45981.621361805555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45981.621361805555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45981.621361805555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45981.621361805555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45981.621361805555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45981.621361805555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45981.621361805555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45981.621361805555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45981.621361805555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45981.621361805555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45981.621361805555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45981.621361805555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45981.621361805555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45981.621361805555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45981.621361805555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45981.621361805555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45981.621361805555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45981.621361805555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45981.621361805555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45981.621361805555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45981.621361805555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45981.621361805555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45981.621361805555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45981.621361805555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45981.621361805555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45981.621361805555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45981.621361805555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45981.621361805555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45981.621361805555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45981.621361805555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45981.621361805555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45981.621361805555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45981.621361805555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45981.621361805555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45981.621361805555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45981.621361805555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45981.621361805555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45981.621361805555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45981.621361805555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45981.621361805555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45981.621361805555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45981.621361805555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45981.621361805555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45981.621361805555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45981.621361805555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45981.621361805555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45981.621361805555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45981.621361805555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45981.621361805555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45981.621361805555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45981.621361805555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45981.621361805555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45981.621361805555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45981.621361805555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45981.621361805555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45981.621361805555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45981.621361805555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45981.621361805555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45981.621361805555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45981.621361805555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45981.621361805555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45981.621361805555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45981.621361805555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45981.621361805555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45981.621361805555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45981.621361805555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45981.621361805555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45981.621361805555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45981.621361805555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45981.621361805555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45981.621361805555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45981.621361805555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45981.621361805555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45981.621361805555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45981.621361805555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45981.621361805555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45981.621361805555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45981.621361805555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45981.621361805555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45981.621361805555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45981.621361805555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45981.621361805555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45981.621361805555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45981.621361805555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45981.621361805555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45981.621361805555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45981.621361805555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45981.621361805555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45981.621361805555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45981.621361805555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45981.621361805555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45981.621361805555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45981.621361805555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45981.621361805555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45981.621361805555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45981.621361805555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45981.621361805555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45981.621361805555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45981.621361805555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45981.621361805555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45981.621361805555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45981.621361805555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45981.621361805555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45981.621361805555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45981.621361805555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45981.621361805555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45981.621361805555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45981.621361805555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45981.621361805555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45981.621361805555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45981.621361805555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45981.621361805555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45981.621361805555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45981.621361805555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45981.621361805555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45981.621361805555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45981.621361805555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45981.621361805555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45981.621361805555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45981.621361805555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45981.621361805555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45981.621361805555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45981.621361805555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45981.621361805555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45981.621361805555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45981.621361805555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45981.621361805555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45981.621361805555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45981.621361805555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45981.621361805555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45981.621361805555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45981.621361805555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45981.621361805555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45981.621361805555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45981.621361805555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45981.621361805555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45981.621361805555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45981.621361805555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45981.621361805555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45981.621361805555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45981.621361805555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45981.621361805555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45981.621361805555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45981.621361805555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45981.621361805555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45981.621361805555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45981.621361805555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45981.621361805555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45981.621361805555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45981.621361805555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45981.621361805555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45981.621361805555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45981.621361805555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45981.621361805555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45981.621361805555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45981.621361805555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45981.621361805555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45981.621361805555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45981.621361805555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45981.621361805555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45981.621361805555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45981.621361805555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45981.621361805555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45981.621361805555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45981.621361805555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45981.621361805555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45981.621361805555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45981.621361805555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45981.621361805555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45981.621361805555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45981.621361805555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45981.621361805555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45981.621361805555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45981.621361805555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45981.621361805555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45981.621361921294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45981.621361921294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45981.621361921294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45981.621361921294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45981.621361921294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45981.621361921294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45981.621361921294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45981.621361921294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45981.621361921294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45981.621361921294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45981.621361921294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45981.621361921294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45981.621361921294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45981.621361921294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45981.621361921294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45981.621361921294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45981.621361921294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45981.621361921294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45981.621361921294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45981.621361921294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45981.621361921294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45981.621361921294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45981.621361921294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45981.621361921294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45981.621361921294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45981.621361921294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45981.621361921294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45981.621361921294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45981.621361921294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45981.621361921294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45981.621361921294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45981.621361921294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45981.621361921294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45981.621361921294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45981.621361921294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45981.621361921294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45981.621361921294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45981.621361921294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45981.621361921294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45981.621361921294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45981.621361921294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45981.621361921294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45981.621361921294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45981.621361921294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45981.621361921294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45981.621361921294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45981.621361921294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45981.621361921294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45981.621361921294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45981.621361921294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45981.621361921294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45981.621361921294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45981.621361921294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45981.621361921294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45981.621361921294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45981.621361921294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45981.621361921294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45981.621361921294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45981.621361921294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45981.621361921294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45981.621361921294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45981.621361921294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45981.621361921294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45981.621361921294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45981.621361921294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45981.621361921294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45981.621361921294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45981.621361921294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45981.621361921294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45981.621361921294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45981.621361921294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45981.621361921294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45981.621361921294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45981.621361921294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45981.621361921294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45981.621361921294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45981.621361921294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45981.621361921294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45981.621361921294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45981.621361921294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45981.621361921294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45981.621361921294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45981.621361921294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45981.621361921294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45981.621361921294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45981.621361921294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45981.621361921294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45981.621361921294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45981.621361921294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45981.621361921294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45981.621361921294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45981.621361921294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45981.621361921294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45981.621361921294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45981.621361921294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45981.621361921294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45981.621361921294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45981.621361921294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45981.621361921294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45981.621361921294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45981.621361921294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45981.621361921294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45981.621361921294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45981.621361921294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45981.621361921294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45981.621361921294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45981.621361921294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45981.621361921294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45981.621361921294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45981.621361921294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45981.621361921294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45981.621361921294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45981.621361921294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45981.621361921294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45981.621361921294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45981.621361921294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45981.621361921294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45981.621361921294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45981.621361921294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45981.621361921294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45981.621361921294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45981.621361921294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45981.621361921294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45981.621361921294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45981.621361921294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45981.621361921294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45981.621361921294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45981.621361921294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45981.621361921294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45981.621361921294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45981.621361921294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45981.621361921294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45981.621361921294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45981.621361921294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45981.621361921294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45981.621361921294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45981.621361921294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45981.621361921294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45981.621361921294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45981.621361921294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45981.621361921294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45981.621361921294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45981.621361921294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45981.621361921294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45981.621361921294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45981.621361921294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45981.621361921294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45981.621361921294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45981.621361921294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45981.621361921294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45981.621361921294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45981.621361921294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278.14064421295916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45981.621361805555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45981.621361805555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45981.621361805555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45981.621361805555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45981.621361805555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45981.621361805555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45981.621361805555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45981.621361805555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45981.621361805555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45981.621361805555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45981.621361805555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45981.621361805555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45981.621361805555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45981.621361805555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45981.621361805555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45981.621361805555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45981.621361805555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45981.621361805555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45981.621361805555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45981.621361805555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45981.621361805555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45981.621361805555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45981.621361805555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45981.621361805555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45981.621361805555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45981.621361805555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45981.621361805555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45981.621361805555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45981.621361805555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45981.621361805555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45981.621361805555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45981.621361805555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45981.621361805555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45981.621361805555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45981.621361805555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45981.621361805555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45981.621361805555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45981.621361805555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45981.621361805555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45981.621361805555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45981.621361805555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45981.621361805555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45981.621361805555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45981.621361805555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45981.621361805555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45981.621361805555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45981.621361805555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45981.621361805555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45981.621361805555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45981.621361805555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45981.621361805555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45981.621361805555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45981.621361805555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45981.621361805555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45981.621361805555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45981.621361805555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45981.621361805555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45981.621361805555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45981.621361805555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45981.621361805555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45981.621361805555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45981.621361805555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45981.621361805555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45981.621361805555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45981.621361805555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45981.621361805555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45981.621361805555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45981.621361805555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45981.621361805555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45981.621361805555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45981.621361805555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45981.621361805555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45981.621361805555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45981.621361805555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45981.621361805555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45981.621361805555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45981.621361805555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45981.621361805555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45981.621361805555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45981.621361805555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45981.621361805555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45981.621361805555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45981.621361805555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45981.621361805555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45981.621361805555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45981.621361805555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45981.621361805555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45981.621361805555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45981.621361805555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45981.621361805555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45981.621361805555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45981.621361805555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45981.621361805555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45981.621361805555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45981.621361805555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45981.621361805555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45981.621361805555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45981.621361805555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45981.621361805555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45981.621361805555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45981.621361805555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45981.621361805555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45981.621361805555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45981.621361805555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45981.621361805555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45981.621361805555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45981.621361805555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45981.621361805555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45981.621361805555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45981.621361805555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45981.621361805555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45981.621361805555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45981.621361805555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45981.621361805555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45981.621361805555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45981.621361805555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45981.621361805555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45981.621361805555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45981.621361805555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45981.621361805555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45981.621361805555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45981.621361805555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45981.621361805555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45981.621361805555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45981.621361805555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45981.621361805555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45981.621361805555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45981.621361805555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45981.621361805555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45981.621361805555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45981.621361805555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45981.621361805555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45981.621361805555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45981.621361805555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45981.621361805555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45981.621361805555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45981.621361805555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45981.621361805555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45981.621361805555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45981.621361805555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45981.621361805555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45981.621361805555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45981.621361805555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45981.621361805555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45981.621361805555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45981.621361805555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45981.621361805555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45981.621361805555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45981.621361805555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45981.621361805555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45981.621361805555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45981.621361805555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45981.621361805555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45981.621361805555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45981.621361805555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45981.621361805555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45981.621361805555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45981.621361805555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45981.621361805555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45981.621361805555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45981.621361805555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45981.621361805555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45981.621361805555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45981.621361805555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45981.621361805555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45981.621361805555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45981.621361805555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45981.621361805555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45981.621361805555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45981.621361805555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45981.621361805555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45981.621361805555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45981.621361805555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45981.621361805555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45981.621361805555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45981.621361805555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45981.621361805555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45981.621361805555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45981.621361805555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45981.621361805555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45981.621361805555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45981.621361805555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45981.621361805555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45981.621361805555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45981.621361805555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45981.621361805555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45981.621361805555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45981.621361805555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45981.621361805555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45981.621361805555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45981.621361805555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45981.621361805555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45981.621361805555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45981.621361805555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45981.621361805555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45981.621361805555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45981.621361805555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45981.621361805555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45981.621361805555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45981.621361805555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45981.621361805555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45981.621361805555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45981.621361805555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45981.621361805555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45981.621361805555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45981.621361805555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45981.621361805555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45981.621361805555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45981.621361805555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45981.621361805555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45981.621361805555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45981.621361805555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45981.621361805555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45981.621361805555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45981.621361805555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45981.621361805555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45981.621361805555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45981.621361805555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45981.621361805555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45981.621361805555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45981.621361805555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45981.621361805555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45981.621361805555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45981.621361805555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45981.621361805555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45981.621361805555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45981.621361805555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45981.621361805555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45981.621361805555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45981.621361805555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45981.621361805555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45981.621361805555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45981.621361805555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45981.621361805555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45981.621361805555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45981.621361805555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45981.621361805555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45981.621361805555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45981.621361805555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45981.621361805555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45981.621361805555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45981.621361805555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45981.621361805555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45981.621361805555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45981.621361805555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45981.621361805555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45981.621361805555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45981.621361805555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45981.621361805555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45981.621361805555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45981.621361805555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45981.621361805555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45981.621361805555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45981.621361805555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45981.621361805555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45981.621361805555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45981.621361805555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45981.621361805555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45981.621361805555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45981.621361805555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45981.621361805555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45981.621361805555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45981.621361805555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45981.621361805555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45981.621361805555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45981.621361805555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45981.621361805555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45981.621361805555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45981.621361805555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45981.621361805555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45981.621361805555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45981.621361805555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45981.621361805555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45981.621361805555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45981.621361805555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45981.621361805555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45981.621361805555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45981.621361805555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45981.621361805555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45981.621361805555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45981.621361805555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45981.621361805555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45981.621361805555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45981.621361805555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45981.621361805555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45981.621361805555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45981.621361805555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45981.621361805555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45981.621361805555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45981.621361805555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45981.621361805555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45981.621361805555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45981.621361805555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45981.621361805555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45981.621361805555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45981.621361805555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45981.621361805555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45981.621361805555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45981.621361805555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45981.621361805555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45981.621361805555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45981.621361805555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45981.621361805555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45981.621361805555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45981.621361805555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45981.621361805555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45981.621361805555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45981.621361805555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45981.621361805555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45981.621361805555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45981.621361805555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45981.621361805555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45981.621361805555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45981.621361805555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45981.621361805555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45981.621361805555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45981.621361805555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45981.621361805555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45981.621361805555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45981.621361805555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45981.621361805555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45981.621361805555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45981.621361805555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45981.621361805555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45981.621361805555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45981.621361805555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45981.621361805555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45981.621361805555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45981.621361805555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45981.621361805555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45981.621361805555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45981.621361805555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45981.621361805555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45981.621361805555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45981.621361805555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45981.621361805555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45981.621361805555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45981.621361805555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45981.621361805555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45981.621361805555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45981.621361805555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45981.621361805555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45981.621361805555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45981.621361805555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45981.621361805555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45981.621361805555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45981.621361805555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45981.621361805555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45981.621361805555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45981.621361805555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45981.621361805555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45981.621361805555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45981.621361805555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45981.621361805555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45981.621361805555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45981.621361805555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45981.621361805555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45981.621361805555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45981.621361805555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45981.621361805555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45981.621361805555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45981.621361805555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45981.621361805555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45981.621361805555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45981.621361805555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45981.621361805555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45981.621361805555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45981.621361805555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45981.621361805555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45981.621361805555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45981.621361805555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45981.621361805555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45981.621361805555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45981.621361805555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45981.621361805555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45981.621361805555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45981.621361805555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45981.621361805555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45981.621361805555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45981.621361805555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45981.621361805555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45981.621361805555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45981.621361805555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45981.621361805555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45981.621361805555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45981.621361805555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45981.621361805555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45981.621361805555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45981.621361805555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45981.621361805555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45981.621361805555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45981.621361805555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45981.621361805555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45981.621361805555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45981.621361805555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45981.621361805555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45981.621361805555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45981.621361805555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45981.621361805555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45981.621361805555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45981.621361805555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45981.621361805555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45981.621361805555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45981.621361805555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45981.621361805555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45981.621361805555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45981.621361805555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45981.621361805555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45981.621361805555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45981.621361805555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45981.621361805555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45981.621361805555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45981.621361805555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45981.621361805555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45981.621361805555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45981.621361805555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45981.621361805555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45981.621361805555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45981.621361805555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45981.621361805555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45981.621361805555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45981.621361805555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45981.621361805555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45981.621361805555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45981.621361805555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45981.621361805555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45981.621361805555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45981.621361805555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45981.621361805555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45981.621361805555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45981.621361805555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45981.621361805555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45981.621361805555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45981.621361805555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45981.621361805555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45981.621361805555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45981.621361805555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45981.621361805555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45981.621361805555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45981.621361805555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45981.621361805555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45981.621361805555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45981.621361805555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45981.621361805555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45981.621361805555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45981.621361805555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45981.621361805555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45981.621361805555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45981.621361805555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45981.621361805555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45981.621361805555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45981.621361805555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45981.621361805555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45981.621361805555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45981.621361805555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45981.621361805555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45981.621361805555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45981.621361805555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45981.621361805555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45981.621361805555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45981.621361805555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45981.621361805555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45981.621361805555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45981.621361805555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45981.621361805555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45981.621361805555</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2"/>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89.789301620367041</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55.432484490738716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32.960250694442948</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4.1065585648175329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0.24806319444178371</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4</v>
      </c>
      <c r="D7" s="109" t="s">
        <v>35794</v>
      </c>
      <c r="E7" s="109" t="s">
        <v>39021</v>
      </c>
      <c r="F7" s="128">
        <v>45981.590150462966</v>
      </c>
      <c r="G7" s="111">
        <f ca="1">IFERROR(NOW()-F7,"")</f>
        <v>3.1211342589813285E-2</v>
      </c>
      <c r="H7" s="128">
        <v>45981.58320601852</v>
      </c>
      <c r="I7" s="109" t="str">
        <f>IFERROR(VLOOKUP(D7,DB!A:F,6,0),"")</f>
        <v>SCECO</v>
      </c>
      <c r="J7" s="109" t="str">
        <f>IFERROR(VLOOKUP(D7,DB!A:G,7,0),"")</f>
        <v>Vandalized</v>
      </c>
      <c r="K7" s="109" t="s">
        <v>39119</v>
      </c>
      <c r="L7" s="109" t="str">
        <f>IFERROR(VLOOKUP(D7,DB!A:I,9,0),"")</f>
        <v>Latis</v>
      </c>
    </row>
    <row r="8" spans="1:13">
      <c r="A8" s="109" t="s">
        <v>39120</v>
      </c>
      <c r="B8" s="109" t="str">
        <f>IFERROR(VLOOKUP(D8,DB!A:K,11,0),"")</f>
        <v>R5</v>
      </c>
      <c r="C8" s="109">
        <v>2</v>
      </c>
      <c r="D8" s="109" t="s">
        <v>38310</v>
      </c>
      <c r="E8" s="109" t="s">
        <v>39021</v>
      </c>
      <c r="F8" s="128">
        <v>45981.595416666663</v>
      </c>
      <c r="G8" s="111">
        <f ca="1">IFERROR(NOW()-F8,"")</f>
        <v>2.5945138891984243E-2</v>
      </c>
      <c r="H8" s="128">
        <v>45981.589166666665</v>
      </c>
      <c r="I8" s="109" t="str">
        <f>IFERROR(VLOOKUP(D8,DB!A:F,6,0),"")</f>
        <v>SCECO</v>
      </c>
      <c r="J8" s="109" t="str">
        <f>IFERROR(VLOOKUP(D8,DB!A:G,7,0),"")</f>
        <v>No BB Shifted</v>
      </c>
      <c r="K8" s="109" t="s">
        <v>39121</v>
      </c>
      <c r="L8" s="109" t="str">
        <f>IFERROR(VLOOKUP(D8,DB!A:I,9,0),"")</f>
        <v>Latis</v>
      </c>
    </row>
    <row r="9" spans="1:13">
      <c r="A9" s="109"/>
      <c r="B9" s="109" t="str">
        <f>IFERROR(VLOOKUP(D9,DB!A:K,11,0),"")</f>
        <v/>
      </c>
      <c r="C9" s="109"/>
      <c r="D9" s="109"/>
      <c r="E9" s="109"/>
      <c r="F9" s="109"/>
      <c r="G9" s="111">
        <f ca="1">IFERROR(NOW()-F9,"")</f>
        <v>45981.621361805555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45981.621361805555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45981.621361805555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45981.621361805555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45981.621361805555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45981.621361805555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45981.621361805555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45981.621361805555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45981.621361805555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45981.621361805555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45981.621361805555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45981.621361805555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45981.621361805555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45981.621361805555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45981.621361805555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45981.621361805555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45981.621361805555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45981.621361805555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45981.621361805555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45981.621361805555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45981.621361805555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45981.621361805555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45981.621361805555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45981.621361805555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45981.621361805555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45981.621361805555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45981.621361805555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45981.621361805555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45981.621361805555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45981.621361805555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45981.621361805555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45981.621361805555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45981.621361805555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45981.621361805555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45981.621361805555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45981.621361805555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45981.621361805555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45981.621361805555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45981.621361805555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45981.621361805555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45981.621361805555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45981.621361805555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45981.621361805555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45981.621361805555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45981.621361805555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45981.621361805555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45981.621361805555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45981.621361805555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45981.621361805555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45981.621361805555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45981.621361805555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45981.621361805555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45981.621361805555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45981.621361805555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45981.621361805555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45981.621361805555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45981.621361805555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45981.621361805555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45981.621361805555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45981.621361805555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45981.621361805555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45981.621361805555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45981.621361805555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45981.621361805555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45981.621361805555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45981.621361805555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45981.621361805555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45981.621361805555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45981.621361805555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45981.621361805555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45981.621361805555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45981.621361805555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45981.621361805555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45981.621361805555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45981.621361805555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45981.621361805555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45981.621361805555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45981.621361805555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45981.621361805555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45981.621361805555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45981.621361805555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45981.621361805555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45981.621361805555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45981.621361805555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45981.621361805555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45981.621361805555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45981.621361805555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45981.621361805555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45981.621361805555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45981.621361805555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45981.621361805555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45981.621361805555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45981.621361805555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45981.621361805555</v>
      </c>
      <c r="H102" s="109"/>
      <c r="I102" s="109" t="str">
        <f>IFERROR(VLOOKUP(D102,DB!A:F,6,0),"")</f>
        <v/>
      </c>
      <c r="J102" s="109" t="str">
        <f>IFERROR(VLOOKUP(D102,DB!A:G,7,0),"")</f>
        <v/>
      </c>
      <c r="K102" s="109"/>
      <c r="L102" s="109" t="str">
        <f>IFERROR(VLOOKUP(D102,DB!A:I,9,0),"")</f>
        <v/>
      </c>
    </row>
    <row r="103" spans="1:12">
      <c r="A103" s="131"/>
      <c r="B103" s="131" t="str">
        <f>IFERROR(VLOOKUP(D103,DB!A:K,11,0),"")</f>
        <v/>
      </c>
      <c r="C103" s="131"/>
      <c r="D103" s="131"/>
      <c r="E103" s="131"/>
      <c r="F103" s="132"/>
      <c r="G103" s="111">
        <f ca="1">IFERROR(NOW()-F103,"")</f>
        <v>45981.621361805555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45981.621361805555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45981.621361805555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45981.621361805555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45981.621361805555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45981.621361805555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45981.621361805555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45981.621361805555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45981.621361805555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45981.621361805555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45981.621361805555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45981.621361805555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45981.621361805555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45981.621361805555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45981.621361805555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45981.621361805555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45981.621361805555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45981.621361805555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45981.621361805555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45981.621361805555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45981.621361805555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45981.621361805555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45981.621361805555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45981.621361805555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45981.621361805555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45981.621361805555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45981.621361805555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45981.621361805555</v>
      </c>
      <c r="H130" s="132"/>
      <c r="I130" s="131" t="str">
        <f>IFERROR(VLOOKUP(D130,DB!A:F,6,0),"")</f>
        <v/>
      </c>
      <c r="J130" s="131" t="str">
        <f>IFERROR(VLOOKUP(D130,DB!A:G,7,0),"")</f>
        <v/>
      </c>
      <c r="K130" s="131"/>
      <c r="L130" s="131" t="str">
        <f>IFERROR(VLOOKUP(D130,DB!A:I,9,0),"")</f>
        <v/>
      </c>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45981.621361805555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45981.621361805555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45981.621361805555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45981.621361805555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45981.621361805555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45981.621361805555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45981.621361805555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45981.621361805555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45981.621361805555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45981.621361805555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45981.621361805555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45981.621361805555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45981.621361805555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45981.621361805555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45981.621361805555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45981.621361805555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45981.621361805555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45981.621361805555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45981.621361805555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45981.621361805555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45981.621361805555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45981.621361805555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45981.621361805555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45981.621361805555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45981.621361805555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45981.621361805555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45981.621361805555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45981.621361805555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45981.621361805555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45981.621361805555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45981.621361805555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45981.621361805555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45981.621361805555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45981.621361805555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45981.621361805555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45981.621361805555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45981.621361805555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45981.621361805555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45981.621361805555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45981.621361805555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45981.621361805555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45981.621361805555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45981.621361805555</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